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5600" windowHeight="3165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30" i="1"/>
  <c r="H130"/>
  <c r="G130"/>
  <c r="E130"/>
  <c r="D130"/>
  <c r="I129"/>
  <c r="H129"/>
  <c r="G129"/>
  <c r="E129"/>
  <c r="D129"/>
  <c r="I121"/>
  <c r="H121"/>
  <c r="G121"/>
  <c r="E121"/>
  <c r="D121"/>
  <c r="I113"/>
  <c r="H113"/>
  <c r="G113"/>
  <c r="E113"/>
  <c r="D113"/>
  <c r="I105"/>
  <c r="H105"/>
  <c r="G105"/>
  <c r="E105"/>
  <c r="D105"/>
  <c r="I97"/>
  <c r="H97"/>
  <c r="G97"/>
  <c r="E97"/>
  <c r="D97"/>
  <c r="I89"/>
  <c r="H89"/>
  <c r="G89"/>
  <c r="E89"/>
  <c r="D89"/>
  <c r="I81"/>
  <c r="H81"/>
  <c r="G81"/>
  <c r="E81"/>
  <c r="D81"/>
  <c r="I73"/>
  <c r="H73"/>
  <c r="G73"/>
  <c r="E73"/>
  <c r="D73"/>
  <c r="I65"/>
  <c r="H65"/>
  <c r="G65"/>
  <c r="E65"/>
  <c r="D65"/>
  <c r="I57"/>
  <c r="H57"/>
  <c r="G57"/>
  <c r="E57"/>
  <c r="D57"/>
  <c r="I49"/>
  <c r="H49"/>
  <c r="G49"/>
  <c r="E49"/>
  <c r="D49"/>
  <c r="I41"/>
  <c r="H41"/>
  <c r="G41"/>
  <c r="E41"/>
  <c r="D41"/>
  <c r="I33"/>
  <c r="H33"/>
  <c r="G33"/>
  <c r="E33"/>
  <c r="D33"/>
  <c r="I25"/>
  <c r="H25"/>
  <c r="G25"/>
  <c r="E25"/>
  <c r="D25"/>
  <c r="I17"/>
  <c r="H17"/>
  <c r="G17"/>
  <c r="E17"/>
  <c r="D17"/>
  <c r="I9"/>
  <c r="H9"/>
  <c r="G9"/>
  <c r="E9"/>
  <c r="D9"/>
  <c r="H113" i="2"/>
  <c r="G113"/>
  <c r="I113" s="1"/>
  <c r="H112"/>
  <c r="G112"/>
  <c r="I112" s="1"/>
  <c r="H111"/>
  <c r="G111"/>
  <c r="I111" s="1"/>
  <c r="H110"/>
  <c r="G110"/>
  <c r="I110" s="1"/>
  <c r="H109"/>
  <c r="G109"/>
  <c r="I109" s="1"/>
  <c r="H108"/>
  <c r="G108"/>
  <c r="I108" s="1"/>
  <c r="H107"/>
  <c r="G107"/>
  <c r="I107" s="1"/>
  <c r="H106"/>
  <c r="G106"/>
  <c r="I106" s="1"/>
  <c r="H105"/>
  <c r="G105"/>
  <c r="I105" s="1"/>
  <c r="H104"/>
  <c r="G104"/>
  <c r="I104" s="1"/>
  <c r="H103"/>
  <c r="G103"/>
  <c r="I103" s="1"/>
  <c r="H102"/>
  <c r="G102"/>
  <c r="I102" s="1"/>
  <c r="H101"/>
  <c r="G101"/>
  <c r="I101" s="1"/>
  <c r="H100"/>
  <c r="G100"/>
  <c r="I100" s="1"/>
  <c r="H99"/>
  <c r="G99"/>
  <c r="I99" s="1"/>
  <c r="H98"/>
  <c r="G98"/>
  <c r="I98" s="1"/>
  <c r="H97"/>
  <c r="G97"/>
  <c r="I97" s="1"/>
  <c r="H96"/>
  <c r="G96"/>
  <c r="I96" s="1"/>
  <c r="H95"/>
  <c r="G95"/>
  <c r="I95" s="1"/>
  <c r="H94"/>
  <c r="G94"/>
  <c r="I94" s="1"/>
  <c r="H93"/>
  <c r="G93"/>
  <c r="I93" s="1"/>
  <c r="H92"/>
  <c r="G92"/>
  <c r="I92" s="1"/>
  <c r="H91"/>
  <c r="G91"/>
  <c r="I91" s="1"/>
  <c r="H90"/>
  <c r="G90"/>
  <c r="I90" s="1"/>
  <c r="H89"/>
  <c r="G89"/>
  <c r="I89" s="1"/>
  <c r="H88"/>
  <c r="G88"/>
  <c r="I88" s="1"/>
  <c r="H87"/>
  <c r="G87"/>
  <c r="I87" s="1"/>
  <c r="H86"/>
  <c r="G86"/>
  <c r="I86" s="1"/>
  <c r="H85"/>
  <c r="G85"/>
  <c r="I85" s="1"/>
  <c r="H84"/>
  <c r="G84"/>
  <c r="I84" s="1"/>
  <c r="H83"/>
  <c r="G83"/>
  <c r="I83" s="1"/>
  <c r="H82"/>
  <c r="G82"/>
  <c r="I82" s="1"/>
  <c r="H81"/>
  <c r="G81"/>
  <c r="I81" s="1"/>
  <c r="H80"/>
  <c r="G80"/>
  <c r="I80" s="1"/>
  <c r="H79"/>
  <c r="G79"/>
  <c r="I79" s="1"/>
  <c r="H78"/>
  <c r="G78"/>
  <c r="I78" s="1"/>
  <c r="H77"/>
  <c r="G77"/>
  <c r="I77" s="1"/>
  <c r="H76"/>
  <c r="G76"/>
  <c r="I76" s="1"/>
  <c r="H75"/>
  <c r="G75"/>
  <c r="I75" s="1"/>
  <c r="H74"/>
  <c r="G74"/>
  <c r="I74" s="1"/>
  <c r="H73"/>
  <c r="G73"/>
  <c r="I73" s="1"/>
  <c r="H72"/>
  <c r="G72"/>
  <c r="I72" s="1"/>
  <c r="H71"/>
  <c r="G71"/>
  <c r="I71" s="1"/>
  <c r="H70"/>
  <c r="G70"/>
  <c r="I70" s="1"/>
  <c r="H69"/>
  <c r="G69"/>
  <c r="I69" s="1"/>
  <c r="H68"/>
  <c r="G68"/>
  <c r="I68" s="1"/>
  <c r="H67"/>
  <c r="G67"/>
  <c r="I67" s="1"/>
  <c r="H66"/>
  <c r="G66"/>
  <c r="I66" s="1"/>
  <c r="H65"/>
  <c r="G65"/>
  <c r="I65" s="1"/>
  <c r="H64"/>
  <c r="G64"/>
  <c r="I64" s="1"/>
  <c r="H63"/>
  <c r="G63"/>
  <c r="I63" s="1"/>
  <c r="H62"/>
  <c r="G62"/>
  <c r="I62" s="1"/>
  <c r="H61"/>
  <c r="G61"/>
  <c r="I61" s="1"/>
  <c r="H60"/>
  <c r="G60"/>
  <c r="I60" s="1"/>
  <c r="H59"/>
  <c r="G59"/>
  <c r="I59" s="1"/>
  <c r="H58"/>
  <c r="G58"/>
  <c r="I58" s="1"/>
  <c r="H57"/>
  <c r="G57"/>
  <c r="I57" s="1"/>
  <c r="H56"/>
  <c r="G56"/>
  <c r="I56" s="1"/>
  <c r="H55"/>
  <c r="G55"/>
  <c r="I55" s="1"/>
  <c r="H54"/>
  <c r="G54"/>
  <c r="I54" s="1"/>
  <c r="H53"/>
  <c r="G53"/>
  <c r="I53" s="1"/>
  <c r="H52"/>
  <c r="G52"/>
  <c r="I52" s="1"/>
  <c r="H51"/>
  <c r="G51"/>
  <c r="I51" s="1"/>
  <c r="H50"/>
  <c r="G50"/>
  <c r="I50" s="1"/>
  <c r="H49"/>
  <c r="G49"/>
  <c r="I49" s="1"/>
  <c r="H48"/>
  <c r="G48"/>
  <c r="I48" s="1"/>
  <c r="H47"/>
  <c r="G47"/>
  <c r="I47" s="1"/>
  <c r="H46"/>
  <c r="G46"/>
  <c r="I46" s="1"/>
  <c r="H45"/>
  <c r="G45"/>
  <c r="I45" s="1"/>
  <c r="H44"/>
  <c r="G44"/>
  <c r="I44" s="1"/>
  <c r="H43"/>
  <c r="G43"/>
  <c r="I43" s="1"/>
  <c r="H42"/>
  <c r="G42"/>
  <c r="I42" s="1"/>
  <c r="H41"/>
  <c r="G41"/>
  <c r="I41" s="1"/>
  <c r="H40"/>
  <c r="G40"/>
  <c r="I40" s="1"/>
  <c r="H39"/>
  <c r="G39"/>
  <c r="I39" s="1"/>
  <c r="H38"/>
  <c r="G38"/>
  <c r="I38" s="1"/>
  <c r="H37"/>
  <c r="G37"/>
  <c r="I37" s="1"/>
  <c r="H36"/>
  <c r="G36"/>
  <c r="I36" s="1"/>
  <c r="H35"/>
  <c r="G35"/>
  <c r="I35" s="1"/>
  <c r="H34"/>
  <c r="G34"/>
  <c r="I34" s="1"/>
  <c r="H33"/>
  <c r="G33"/>
  <c r="I33" s="1"/>
  <c r="H32"/>
  <c r="G32"/>
  <c r="I32" s="1"/>
  <c r="H31"/>
  <c r="G31"/>
  <c r="I31" s="1"/>
  <c r="H30"/>
  <c r="G30"/>
  <c r="I30" s="1"/>
  <c r="H29"/>
  <c r="G29"/>
  <c r="I29" s="1"/>
  <c r="H28"/>
  <c r="G28"/>
  <c r="I28" s="1"/>
  <c r="H27"/>
  <c r="G27"/>
  <c r="I27" s="1"/>
  <c r="H26"/>
  <c r="G26"/>
  <c r="I26" s="1"/>
  <c r="H25"/>
  <c r="G25"/>
  <c r="I25" s="1"/>
  <c r="H24"/>
  <c r="G24"/>
  <c r="I24" s="1"/>
  <c r="H23"/>
  <c r="G23"/>
  <c r="I23" s="1"/>
  <c r="H22"/>
  <c r="G22"/>
  <c r="I22" s="1"/>
  <c r="H21"/>
  <c r="G21"/>
  <c r="I21" s="1"/>
  <c r="H20"/>
  <c r="G20"/>
  <c r="I20" s="1"/>
  <c r="H19"/>
  <c r="G19"/>
  <c r="I19" s="1"/>
  <c r="H18"/>
  <c r="G18"/>
  <c r="I18" s="1"/>
  <c r="H17"/>
  <c r="G17"/>
  <c r="I17" s="1"/>
  <c r="H16"/>
  <c r="G16"/>
  <c r="I16" s="1"/>
  <c r="H15"/>
  <c r="G15"/>
  <c r="I15" s="1"/>
  <c r="H14"/>
  <c r="G14"/>
  <c r="I14" s="1"/>
  <c r="H13"/>
  <c r="G13"/>
  <c r="I13" s="1"/>
  <c r="H12"/>
  <c r="G12"/>
  <c r="I12" s="1"/>
  <c r="H11"/>
  <c r="G11"/>
  <c r="I11" s="1"/>
  <c r="H10"/>
  <c r="G10"/>
  <c r="I10" s="1"/>
  <c r="H9"/>
  <c r="G9"/>
  <c r="I9" s="1"/>
  <c r="H8"/>
  <c r="G8"/>
  <c r="I8" s="1"/>
  <c r="H7"/>
  <c r="G7"/>
  <c r="I7" s="1"/>
  <c r="H6"/>
  <c r="G6"/>
  <c r="I6" s="1"/>
  <c r="H5"/>
  <c r="G5"/>
  <c r="I5" s="1"/>
  <c r="H4"/>
  <c r="G4"/>
  <c r="I4" s="1"/>
  <c r="H3"/>
  <c r="G3"/>
  <c r="I3" s="1"/>
  <c r="H2"/>
  <c r="G2"/>
  <c r="I2" s="1"/>
  <c r="G58" i="1"/>
  <c r="H58"/>
  <c r="I58"/>
  <c r="G66"/>
  <c r="H66"/>
  <c r="I66" s="1"/>
  <c r="G18"/>
  <c r="H18"/>
  <c r="I18"/>
  <c r="G42"/>
  <c r="H42"/>
  <c r="I42" s="1"/>
  <c r="G26"/>
  <c r="H26"/>
  <c r="I26"/>
  <c r="G50"/>
  <c r="H50"/>
  <c r="I50" s="1"/>
  <c r="G114"/>
  <c r="H114"/>
  <c r="I114"/>
  <c r="G34"/>
  <c r="H34"/>
  <c r="G98"/>
  <c r="H98"/>
  <c r="I98"/>
  <c r="G74"/>
  <c r="H74"/>
  <c r="I74" s="1"/>
  <c r="G122"/>
  <c r="H122"/>
  <c r="I122"/>
  <c r="G90"/>
  <c r="H90"/>
  <c r="I90" s="1"/>
  <c r="G82"/>
  <c r="H82"/>
  <c r="I82" s="1"/>
  <c r="G106"/>
  <c r="H106"/>
  <c r="I106" s="1"/>
  <c r="G10"/>
  <c r="H10"/>
  <c r="I10"/>
  <c r="G3"/>
  <c r="H3"/>
  <c r="I3" s="1"/>
  <c r="G59"/>
  <c r="H59"/>
  <c r="I59" s="1"/>
  <c r="G67"/>
  <c r="H67"/>
  <c r="I67" s="1"/>
  <c r="G19"/>
  <c r="H19"/>
  <c r="I19"/>
  <c r="G43"/>
  <c r="H43"/>
  <c r="I43" s="1"/>
  <c r="G27"/>
  <c r="H27"/>
  <c r="I27"/>
  <c r="G51"/>
  <c r="H51"/>
  <c r="I51" s="1"/>
  <c r="G115"/>
  <c r="H115"/>
  <c r="I115"/>
  <c r="G35"/>
  <c r="H35"/>
  <c r="I35"/>
  <c r="G99"/>
  <c r="H99"/>
  <c r="I99" s="1"/>
  <c r="G75"/>
  <c r="H75"/>
  <c r="I75"/>
  <c r="G123"/>
  <c r="H123"/>
  <c r="I123"/>
  <c r="G91"/>
  <c r="H91"/>
  <c r="I91" s="1"/>
  <c r="G83"/>
  <c r="H83"/>
  <c r="I83" s="1"/>
  <c r="G107"/>
  <c r="H107"/>
  <c r="I107"/>
  <c r="G11"/>
  <c r="H11"/>
  <c r="I11" s="1"/>
  <c r="G4"/>
  <c r="H4"/>
  <c r="I4" s="1"/>
  <c r="G60"/>
  <c r="H60"/>
  <c r="I60"/>
  <c r="G68"/>
  <c r="H68"/>
  <c r="I68"/>
  <c r="G20"/>
  <c r="H20"/>
  <c r="I20"/>
  <c r="G44"/>
  <c r="H44"/>
  <c r="I44" s="1"/>
  <c r="G28"/>
  <c r="H28"/>
  <c r="I28" s="1"/>
  <c r="G52"/>
  <c r="H52"/>
  <c r="I52" s="1"/>
  <c r="G116"/>
  <c r="H116"/>
  <c r="I116" s="1"/>
  <c r="G36"/>
  <c r="H36"/>
  <c r="G100"/>
  <c r="H100"/>
  <c r="I100"/>
  <c r="G76"/>
  <c r="H76"/>
  <c r="I76" s="1"/>
  <c r="G124"/>
  <c r="H124"/>
  <c r="I124" s="1"/>
  <c r="G92"/>
  <c r="H92"/>
  <c r="I92" s="1"/>
  <c r="G84"/>
  <c r="H84"/>
  <c r="I84"/>
  <c r="G108"/>
  <c r="H108"/>
  <c r="I108"/>
  <c r="G12"/>
  <c r="H12"/>
  <c r="I12"/>
  <c r="G5"/>
  <c r="H5"/>
  <c r="I5"/>
  <c r="G61"/>
  <c r="H61"/>
  <c r="I61"/>
  <c r="G69"/>
  <c r="H69"/>
  <c r="I69"/>
  <c r="G21"/>
  <c r="H21"/>
  <c r="I21"/>
  <c r="G45"/>
  <c r="H45"/>
  <c r="I45"/>
  <c r="G29"/>
  <c r="H29"/>
  <c r="I29"/>
  <c r="G53"/>
  <c r="H53"/>
  <c r="I53"/>
  <c r="G117"/>
  <c r="H117"/>
  <c r="I117"/>
  <c r="G37"/>
  <c r="H37"/>
  <c r="I37"/>
  <c r="G101"/>
  <c r="H101"/>
  <c r="I101"/>
  <c r="G77"/>
  <c r="H77"/>
  <c r="I77" s="1"/>
  <c r="G125"/>
  <c r="H125"/>
  <c r="I125" s="1"/>
  <c r="G93"/>
  <c r="H93"/>
  <c r="I93" s="1"/>
  <c r="G85"/>
  <c r="H85"/>
  <c r="I85"/>
  <c r="G109"/>
  <c r="H109"/>
  <c r="I109"/>
  <c r="G13"/>
  <c r="H13"/>
  <c r="I13" s="1"/>
  <c r="G6"/>
  <c r="H6"/>
  <c r="I6"/>
  <c r="G62"/>
  <c r="H62"/>
  <c r="I62"/>
  <c r="G70"/>
  <c r="H70"/>
  <c r="I70"/>
  <c r="G22"/>
  <c r="H22"/>
  <c r="I22" s="1"/>
  <c r="G46"/>
  <c r="H46"/>
  <c r="I46"/>
  <c r="G30"/>
  <c r="H30"/>
  <c r="I30"/>
  <c r="G54"/>
  <c r="H54"/>
  <c r="I54" s="1"/>
  <c r="G118"/>
  <c r="H118"/>
  <c r="I118"/>
  <c r="G38"/>
  <c r="H38"/>
  <c r="I38" s="1"/>
  <c r="G102"/>
  <c r="H102"/>
  <c r="I102" s="1"/>
  <c r="G78"/>
  <c r="H78"/>
  <c r="I78" s="1"/>
  <c r="G126"/>
  <c r="H126"/>
  <c r="I126"/>
  <c r="G94"/>
  <c r="H94"/>
  <c r="I94"/>
  <c r="G86"/>
  <c r="H86"/>
  <c r="I86" s="1"/>
  <c r="G110"/>
  <c r="H110"/>
  <c r="I110"/>
  <c r="G14"/>
  <c r="H14"/>
  <c r="I14" s="1"/>
  <c r="G7"/>
  <c r="H7"/>
  <c r="I7" s="1"/>
  <c r="G63"/>
  <c r="H63"/>
  <c r="I63" s="1"/>
  <c r="G71"/>
  <c r="H71"/>
  <c r="G23"/>
  <c r="H23"/>
  <c r="I23"/>
  <c r="G47"/>
  <c r="H47"/>
  <c r="I47" s="1"/>
  <c r="G31"/>
  <c r="H31"/>
  <c r="I31" s="1"/>
  <c r="G55"/>
  <c r="H55"/>
  <c r="G119"/>
  <c r="H119"/>
  <c r="I119"/>
  <c r="G39"/>
  <c r="H39"/>
  <c r="I39" s="1"/>
  <c r="G103"/>
  <c r="H103"/>
  <c r="I103" s="1"/>
  <c r="G79"/>
  <c r="H79"/>
  <c r="G127"/>
  <c r="H127"/>
  <c r="I127"/>
  <c r="G95"/>
  <c r="H95"/>
  <c r="I95" s="1"/>
  <c r="G87"/>
  <c r="H87"/>
  <c r="I87" s="1"/>
  <c r="G111"/>
  <c r="H111"/>
  <c r="G15"/>
  <c r="H15"/>
  <c r="I15"/>
  <c r="G8"/>
  <c r="H8"/>
  <c r="I8" s="1"/>
  <c r="G64"/>
  <c r="H64"/>
  <c r="I64" s="1"/>
  <c r="G72"/>
  <c r="H72"/>
  <c r="G24"/>
  <c r="I24" s="1"/>
  <c r="H24"/>
  <c r="G48"/>
  <c r="H48"/>
  <c r="G32"/>
  <c r="H32"/>
  <c r="I32"/>
  <c r="G56"/>
  <c r="H56"/>
  <c r="I56" s="1"/>
  <c r="G120"/>
  <c r="H120"/>
  <c r="G40"/>
  <c r="H40"/>
  <c r="I40" s="1"/>
  <c r="G104"/>
  <c r="H104"/>
  <c r="I104" s="1"/>
  <c r="G80"/>
  <c r="H80"/>
  <c r="G128"/>
  <c r="H128"/>
  <c r="I128"/>
  <c r="G96"/>
  <c r="H96"/>
  <c r="I96" s="1"/>
  <c r="G88"/>
  <c r="H88"/>
  <c r="I88" s="1"/>
  <c r="G112"/>
  <c r="H112"/>
  <c r="G16"/>
  <c r="H16"/>
  <c r="I16"/>
  <c r="H2"/>
  <c r="G2"/>
  <c r="I2" s="1"/>
  <c r="I112" l="1"/>
  <c r="I80"/>
  <c r="I120"/>
  <c r="I48"/>
  <c r="I72"/>
  <c r="I111"/>
  <c r="I79"/>
  <c r="I55"/>
  <c r="I71"/>
  <c r="I36"/>
  <c r="I34"/>
</calcChain>
</file>

<file path=xl/sharedStrings.xml><?xml version="1.0" encoding="utf-8"?>
<sst xmlns="http://schemas.openxmlformats.org/spreadsheetml/2006/main" count="1049" uniqueCount="52">
  <si>
    <t>title</t>
  </si>
  <si>
    <t>Continent</t>
  </si>
  <si>
    <t>Distribution Locale</t>
  </si>
  <si>
    <t>Books Distributed</t>
  </si>
  <si>
    <t>Returns</t>
  </si>
  <si>
    <t>Gildrose's Royalty/book</t>
  </si>
  <si>
    <t>Casino Royale</t>
  </si>
  <si>
    <t>North America</t>
  </si>
  <si>
    <t>Eastern US</t>
  </si>
  <si>
    <t>Live and Let Die</t>
  </si>
  <si>
    <t>Moonraker</t>
  </si>
  <si>
    <t>Diamonds are Forever</t>
  </si>
  <si>
    <t>From Russia With Love</t>
  </si>
  <si>
    <t>Dr No</t>
  </si>
  <si>
    <t>Goldfinger</t>
  </si>
  <si>
    <t>Thunderball</t>
  </si>
  <si>
    <t>For Your Eyes Only</t>
  </si>
  <si>
    <t>The Spy Who Loved Me</t>
  </si>
  <si>
    <t>On Her Majesty's Secret Service</t>
  </si>
  <si>
    <t>You Only Live Twice</t>
  </si>
  <si>
    <t>The Man With The Golden Gun</t>
  </si>
  <si>
    <t>The Diamond Smugglers</t>
  </si>
  <si>
    <t>Thrilling Cities</t>
  </si>
  <si>
    <t>Chitty Chitty Bang Bang</t>
  </si>
  <si>
    <t>Western US &amp; Mexico</t>
  </si>
  <si>
    <t>Europe</t>
  </si>
  <si>
    <t>England</t>
  </si>
  <si>
    <t>Western Europe</t>
  </si>
  <si>
    <t>Japan</t>
  </si>
  <si>
    <t>Asia</t>
  </si>
  <si>
    <t>South East Asia</t>
  </si>
  <si>
    <t>South America</t>
  </si>
  <si>
    <t>Gross Profit</t>
  </si>
  <si>
    <t>Return cost</t>
  </si>
  <si>
    <t>Net Profit</t>
  </si>
  <si>
    <t>Grand Total</t>
  </si>
  <si>
    <t>Casino Royale Total</t>
  </si>
  <si>
    <t>Chitty Chitty Bang Bang Total</t>
  </si>
  <si>
    <t>Diamonds are Forever Total</t>
  </si>
  <si>
    <t>Dr No Total</t>
  </si>
  <si>
    <t>For Your Eyes Only Total</t>
  </si>
  <si>
    <t>From Russia With Love Total</t>
  </si>
  <si>
    <t>Goldfinger Total</t>
  </si>
  <si>
    <t>Live and Let Die Total</t>
  </si>
  <si>
    <t>Moonraker Total</t>
  </si>
  <si>
    <t>On Her Majesty's Secret Service Total</t>
  </si>
  <si>
    <t>The Diamond Smugglers Total</t>
  </si>
  <si>
    <t>The Man With The Golden Gun Total</t>
  </si>
  <si>
    <t>The Spy Who Loved Me Total</t>
  </si>
  <si>
    <t>Thrilling Cities Total</t>
  </si>
  <si>
    <t>Thunderball Total</t>
  </si>
  <si>
    <t>You Only Live Twice 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</si>
</sst>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2" fontId="0" fillId="0" borderId="0" xfId="0" applyNumberFormat="1"/>
    <xf numFmtId="0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Sheet1!$I$1</c:f>
              <c:strCache>
                <c:ptCount val="1"/>
                <c:pt idx="0">
                  <c:v>Net Profit</c:v>
                </c:pt>
              </c:strCache>
            </c:strRef>
          </c:tx>
          <c:cat>
            <c:strRef>
              <c:f>Sheet1!$A$2:$A$129</c:f>
              <c:strCache>
                <c:ptCount val="16"/>
                <c:pt idx="0">
                  <c:v>Casino Royale Total</c:v>
                </c:pt>
                <c:pt idx="1">
                  <c:v>Chitty Chitty Bang Bang Total</c:v>
                </c:pt>
                <c:pt idx="2">
                  <c:v>Diamonds are Forever Total</c:v>
                </c:pt>
                <c:pt idx="3">
                  <c:v>Dr No Total</c:v>
                </c:pt>
                <c:pt idx="4">
                  <c:v>For Your Eyes Only Total</c:v>
                </c:pt>
                <c:pt idx="5">
                  <c:v>From Russia With Love Total</c:v>
                </c:pt>
                <c:pt idx="6">
                  <c:v>Goldfinger Total</c:v>
                </c:pt>
                <c:pt idx="7">
                  <c:v>Live and Let Die Total</c:v>
                </c:pt>
                <c:pt idx="8">
                  <c:v>Moonraker Total</c:v>
                </c:pt>
                <c:pt idx="9">
                  <c:v>On Her Majesty's Secret Service Total</c:v>
                </c:pt>
                <c:pt idx="10">
                  <c:v>The Diamond Smugglers Total</c:v>
                </c:pt>
                <c:pt idx="11">
                  <c:v>The Man With The Golden Gun Total</c:v>
                </c:pt>
                <c:pt idx="12">
                  <c:v>The Spy Who Loved Me Total</c:v>
                </c:pt>
                <c:pt idx="13">
                  <c:v>Thrilling Cities Total</c:v>
                </c:pt>
                <c:pt idx="14">
                  <c:v>Thunderball Total</c:v>
                </c:pt>
                <c:pt idx="15">
                  <c:v>You Only Live Twice Total</c:v>
                </c:pt>
              </c:strCache>
            </c:strRef>
          </c:cat>
          <c:val>
            <c:numRef>
              <c:f>Sheet1!$I$2:$I$129</c:f>
              <c:numCache>
                <c:formatCode>0.00</c:formatCode>
                <c:ptCount val="16"/>
                <c:pt idx="0">
                  <c:v>86940.23</c:v>
                </c:pt>
                <c:pt idx="1">
                  <c:v>18228.73</c:v>
                </c:pt>
                <c:pt idx="2">
                  <c:v>69958.91</c:v>
                </c:pt>
                <c:pt idx="3">
                  <c:v>213738.68999999997</c:v>
                </c:pt>
                <c:pt idx="4">
                  <c:v>163628.30000000002</c:v>
                </c:pt>
                <c:pt idx="5">
                  <c:v>178250.06</c:v>
                </c:pt>
                <c:pt idx="6">
                  <c:v>148385.39000000001</c:v>
                </c:pt>
                <c:pt idx="7">
                  <c:v>85168</c:v>
                </c:pt>
                <c:pt idx="8">
                  <c:v>119696.95000000001</c:v>
                </c:pt>
                <c:pt idx="9">
                  <c:v>179726.84</c:v>
                </c:pt>
                <c:pt idx="10">
                  <c:v>23211.660000000003</c:v>
                </c:pt>
                <c:pt idx="11">
                  <c:v>204172.72</c:v>
                </c:pt>
                <c:pt idx="12">
                  <c:v>156209.34</c:v>
                </c:pt>
                <c:pt idx="13">
                  <c:v>11027.04</c:v>
                </c:pt>
                <c:pt idx="14">
                  <c:v>146000.38999999998</c:v>
                </c:pt>
                <c:pt idx="15">
                  <c:v>433461.65</c:v>
                </c:pt>
              </c:numCache>
            </c:numRef>
          </c:val>
        </c:ser>
        <c:axId val="78774656"/>
        <c:axId val="78776192"/>
      </c:barChart>
      <c:catAx>
        <c:axId val="78774656"/>
        <c:scaling>
          <c:orientation val="minMax"/>
        </c:scaling>
        <c:axPos val="b"/>
        <c:tickLblPos val="nextTo"/>
        <c:crossAx val="78776192"/>
        <c:crosses val="autoZero"/>
        <c:auto val="1"/>
        <c:lblAlgn val="ctr"/>
        <c:lblOffset val="100"/>
      </c:catAx>
      <c:valAx>
        <c:axId val="78776192"/>
        <c:scaling>
          <c:orientation val="minMax"/>
        </c:scaling>
        <c:axPos val="l"/>
        <c:majorGridlines/>
        <c:numFmt formatCode="0.00" sourceLinked="1"/>
        <c:tickLblPos val="nextTo"/>
        <c:crossAx val="78774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0</xdr:row>
      <xdr:rowOff>104775</xdr:rowOff>
    </xdr:from>
    <xdr:to>
      <xdr:col>16</xdr:col>
      <xdr:colOff>485775</xdr:colOff>
      <xdr:row>112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workbookViewId="0">
      <selection activeCell="I1" activeCellId="1" sqref="A1:A129 I1:I129"/>
    </sheetView>
  </sheetViews>
  <sheetFormatPr defaultRowHeight="15" outlineLevelRow="2" outlineLevelCol="1"/>
  <cols>
    <col min="4" max="6" width="0" hidden="1" customWidth="1" outlineLevel="1"/>
    <col min="7" max="7" width="9.5703125" hidden="1" customWidth="1" outlineLevel="1"/>
    <col min="8" max="8" width="9.28515625" hidden="1" customWidth="1" outlineLevel="1"/>
    <col min="9" max="9" width="11.5703125" customWidth="1" collapsed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32</v>
      </c>
      <c r="H1" s="1" t="s">
        <v>33</v>
      </c>
      <c r="I1" s="1" t="s">
        <v>34</v>
      </c>
    </row>
    <row r="2" spans="1:9" ht="15.75" hidden="1" outlineLevel="2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  <c r="G2" s="5">
        <f t="shared" ref="G2:G8" si="0">(D2-E2)*F2</f>
        <v>34903.99</v>
      </c>
      <c r="H2" s="5">
        <f t="shared" ref="H2:H8" si="1">E2*0.5</f>
        <v>526</v>
      </c>
      <c r="I2" s="5">
        <f t="shared" ref="I2:I8" si="2">G2-H2</f>
        <v>34377.99</v>
      </c>
    </row>
    <row r="3" spans="1:9" ht="15.75" hidden="1" outlineLevel="2">
      <c r="A3" s="1" t="s">
        <v>6</v>
      </c>
      <c r="B3" s="1" t="s">
        <v>7</v>
      </c>
      <c r="C3" s="1" t="s">
        <v>24</v>
      </c>
      <c r="D3" s="3">
        <v>13359</v>
      </c>
      <c r="E3" s="4">
        <v>394</v>
      </c>
      <c r="F3" s="3">
        <v>0.76</v>
      </c>
      <c r="G3" s="5">
        <f t="shared" si="0"/>
        <v>9853.4</v>
      </c>
      <c r="H3" s="5">
        <f t="shared" si="1"/>
        <v>197</v>
      </c>
      <c r="I3" s="5">
        <f t="shared" si="2"/>
        <v>9656.4</v>
      </c>
    </row>
    <row r="4" spans="1:9" ht="15.75" hidden="1" outlineLevel="2">
      <c r="A4" s="1" t="s">
        <v>6</v>
      </c>
      <c r="B4" s="1" t="s">
        <v>25</v>
      </c>
      <c r="C4" s="1" t="s">
        <v>26</v>
      </c>
      <c r="D4" s="3">
        <v>10743</v>
      </c>
      <c r="E4" s="4">
        <v>29</v>
      </c>
      <c r="F4" s="3">
        <v>0.25</v>
      </c>
      <c r="G4" s="5">
        <f t="shared" si="0"/>
        <v>2678.5</v>
      </c>
      <c r="H4" s="5">
        <f t="shared" si="1"/>
        <v>14.5</v>
      </c>
      <c r="I4" s="5">
        <f t="shared" si="2"/>
        <v>2664</v>
      </c>
    </row>
    <row r="5" spans="1:9" ht="15.75" hidden="1" outlineLevel="2">
      <c r="A5" s="1" t="s">
        <v>6</v>
      </c>
      <c r="B5" s="1" t="s">
        <v>25</v>
      </c>
      <c r="C5" s="1" t="s">
        <v>27</v>
      </c>
      <c r="D5" s="3">
        <v>14940</v>
      </c>
      <c r="E5" s="4">
        <v>71</v>
      </c>
      <c r="F5" s="3">
        <v>0.9</v>
      </c>
      <c r="G5" s="5">
        <f t="shared" si="0"/>
        <v>13382.1</v>
      </c>
      <c r="H5" s="5">
        <f t="shared" si="1"/>
        <v>35.5</v>
      </c>
      <c r="I5" s="5">
        <f t="shared" si="2"/>
        <v>13346.6</v>
      </c>
    </row>
    <row r="6" spans="1:9" ht="15.75" hidden="1" outlineLevel="2">
      <c r="A6" s="1" t="s">
        <v>6</v>
      </c>
      <c r="B6" s="1" t="s">
        <v>28</v>
      </c>
      <c r="C6" s="1" t="s">
        <v>29</v>
      </c>
      <c r="D6" s="3">
        <v>8810</v>
      </c>
      <c r="E6" s="4">
        <v>202</v>
      </c>
      <c r="F6" s="3">
        <v>0.62</v>
      </c>
      <c r="G6" s="5">
        <f t="shared" si="0"/>
        <v>5336.96</v>
      </c>
      <c r="H6" s="5">
        <f t="shared" si="1"/>
        <v>101</v>
      </c>
      <c r="I6" s="5">
        <f t="shared" si="2"/>
        <v>5235.96</v>
      </c>
    </row>
    <row r="7" spans="1:9" ht="15.75" hidden="1" outlineLevel="2">
      <c r="A7" s="1" t="s">
        <v>6</v>
      </c>
      <c r="B7" s="1" t="s">
        <v>30</v>
      </c>
      <c r="C7" s="1" t="s">
        <v>29</v>
      </c>
      <c r="D7" s="3">
        <v>18700</v>
      </c>
      <c r="E7" s="4">
        <v>598</v>
      </c>
      <c r="F7" s="3">
        <v>0.64</v>
      </c>
      <c r="G7" s="5">
        <f t="shared" si="0"/>
        <v>11585.28</v>
      </c>
      <c r="H7" s="5">
        <f t="shared" si="1"/>
        <v>299</v>
      </c>
      <c r="I7" s="5">
        <f t="shared" si="2"/>
        <v>11286.28</v>
      </c>
    </row>
    <row r="8" spans="1:9" ht="15.75" hidden="1" outlineLevel="2">
      <c r="A8" s="1" t="s">
        <v>6</v>
      </c>
      <c r="B8" s="1" t="s">
        <v>31</v>
      </c>
      <c r="C8" s="1" t="s">
        <v>31</v>
      </c>
      <c r="D8" s="3">
        <v>14319</v>
      </c>
      <c r="E8" s="4">
        <v>293</v>
      </c>
      <c r="F8" s="3">
        <v>0.75</v>
      </c>
      <c r="G8" s="5">
        <f t="shared" si="0"/>
        <v>10519.5</v>
      </c>
      <c r="H8" s="5">
        <f t="shared" si="1"/>
        <v>146.5</v>
      </c>
      <c r="I8" s="5">
        <f t="shared" si="2"/>
        <v>10373</v>
      </c>
    </row>
    <row r="9" spans="1:9" ht="15.75" outlineLevel="1" collapsed="1">
      <c r="A9" s="6" t="s">
        <v>36</v>
      </c>
      <c r="B9" s="1"/>
      <c r="C9" s="1"/>
      <c r="D9" s="3">
        <f>SUBTOTAL(9,D2:D8)</f>
        <v>123976</v>
      </c>
      <c r="E9" s="4">
        <f>SUBTOTAL(9,E2:E8)</f>
        <v>2639</v>
      </c>
      <c r="F9" s="3"/>
      <c r="G9" s="5">
        <f>SUBTOTAL(9,G2:G8)</f>
        <v>88259.73</v>
      </c>
      <c r="H9" s="5">
        <f>SUBTOTAL(9,H2:H8)</f>
        <v>1319.5</v>
      </c>
      <c r="I9" s="5">
        <f>SUBTOTAL(9,I2:I8)</f>
        <v>86940.23</v>
      </c>
    </row>
    <row r="10" spans="1:9" ht="15.75" hidden="1" outlineLevel="2">
      <c r="A10" s="1" t="s">
        <v>23</v>
      </c>
      <c r="B10" s="1" t="s">
        <v>7</v>
      </c>
      <c r="C10" s="1" t="s">
        <v>8</v>
      </c>
      <c r="D10" s="3">
        <v>1441</v>
      </c>
      <c r="E10" s="4">
        <v>30</v>
      </c>
      <c r="F10" s="3">
        <v>0.18</v>
      </c>
      <c r="G10" s="5">
        <f t="shared" ref="G10:G16" si="3">(D10-E10)*F10</f>
        <v>253.98</v>
      </c>
      <c r="H10" s="5">
        <f t="shared" ref="H10:H16" si="4">E10*0.5</f>
        <v>15</v>
      </c>
      <c r="I10" s="5">
        <f t="shared" ref="I10:I16" si="5">G10-H10</f>
        <v>238.98</v>
      </c>
    </row>
    <row r="11" spans="1:9" ht="15.75" hidden="1" outlineLevel="2">
      <c r="A11" s="1" t="s">
        <v>23</v>
      </c>
      <c r="B11" s="1" t="s">
        <v>7</v>
      </c>
      <c r="C11" s="1" t="s">
        <v>24</v>
      </c>
      <c r="D11" s="3">
        <v>7994</v>
      </c>
      <c r="E11" s="4">
        <v>73</v>
      </c>
      <c r="F11" s="3">
        <v>0.32</v>
      </c>
      <c r="G11" s="5">
        <f t="shared" si="3"/>
        <v>2534.7200000000003</v>
      </c>
      <c r="H11" s="5">
        <f t="shared" si="4"/>
        <v>36.5</v>
      </c>
      <c r="I11" s="5">
        <f t="shared" si="5"/>
        <v>2498.2200000000003</v>
      </c>
    </row>
    <row r="12" spans="1:9" ht="15.75" hidden="1" outlineLevel="2">
      <c r="A12" s="1" t="s">
        <v>23</v>
      </c>
      <c r="B12" s="1" t="s">
        <v>25</v>
      </c>
      <c r="C12" s="1" t="s">
        <v>26</v>
      </c>
      <c r="D12" s="3">
        <v>15967</v>
      </c>
      <c r="E12" s="4">
        <v>262</v>
      </c>
      <c r="F12" s="3">
        <v>0.26</v>
      </c>
      <c r="G12" s="5">
        <f t="shared" si="3"/>
        <v>4083.3</v>
      </c>
      <c r="H12" s="5">
        <f t="shared" si="4"/>
        <v>131</v>
      </c>
      <c r="I12" s="5">
        <f t="shared" si="5"/>
        <v>3952.3</v>
      </c>
    </row>
    <row r="13" spans="1:9" ht="15.75" hidden="1" outlineLevel="2">
      <c r="A13" s="1" t="s">
        <v>23</v>
      </c>
      <c r="B13" s="1" t="s">
        <v>25</v>
      </c>
      <c r="C13" s="1" t="s">
        <v>27</v>
      </c>
      <c r="D13" s="3">
        <v>15026</v>
      </c>
      <c r="E13" s="4">
        <v>222</v>
      </c>
      <c r="F13" s="3">
        <v>0.54</v>
      </c>
      <c r="G13" s="5">
        <f t="shared" si="3"/>
        <v>7994.1600000000008</v>
      </c>
      <c r="H13" s="5">
        <f t="shared" si="4"/>
        <v>111</v>
      </c>
      <c r="I13" s="5">
        <f t="shared" si="5"/>
        <v>7883.1600000000008</v>
      </c>
    </row>
    <row r="14" spans="1:9" ht="15.75" hidden="1" outlineLevel="2">
      <c r="A14" s="1" t="s">
        <v>23</v>
      </c>
      <c r="B14" s="1" t="s">
        <v>28</v>
      </c>
      <c r="C14" s="1" t="s">
        <v>29</v>
      </c>
      <c r="D14" s="3">
        <v>6926</v>
      </c>
      <c r="E14" s="4">
        <v>193</v>
      </c>
      <c r="F14" s="3">
        <v>0.19</v>
      </c>
      <c r="G14" s="5">
        <f t="shared" si="3"/>
        <v>1279.27</v>
      </c>
      <c r="H14" s="5">
        <f t="shared" si="4"/>
        <v>96.5</v>
      </c>
      <c r="I14" s="5">
        <f t="shared" si="5"/>
        <v>1182.77</v>
      </c>
    </row>
    <row r="15" spans="1:9" ht="15.75" hidden="1" outlineLevel="2">
      <c r="A15" s="1" t="s">
        <v>23</v>
      </c>
      <c r="B15" s="1" t="s">
        <v>30</v>
      </c>
      <c r="C15" s="1" t="s">
        <v>29</v>
      </c>
      <c r="D15" s="3">
        <v>15287</v>
      </c>
      <c r="E15" s="4">
        <v>261</v>
      </c>
      <c r="F15" s="3">
        <v>7.0000000000000007E-2</v>
      </c>
      <c r="G15" s="5">
        <f t="shared" si="3"/>
        <v>1051.8200000000002</v>
      </c>
      <c r="H15" s="5">
        <f t="shared" si="4"/>
        <v>130.5</v>
      </c>
      <c r="I15" s="5">
        <f t="shared" si="5"/>
        <v>921.32000000000016</v>
      </c>
    </row>
    <row r="16" spans="1:9" ht="15.75" hidden="1" outlineLevel="2">
      <c r="A16" s="1" t="s">
        <v>23</v>
      </c>
      <c r="B16" s="1" t="s">
        <v>31</v>
      </c>
      <c r="C16" s="1" t="s">
        <v>31</v>
      </c>
      <c r="D16" s="3">
        <v>14013</v>
      </c>
      <c r="E16" s="4">
        <v>209</v>
      </c>
      <c r="F16" s="3">
        <v>0.12</v>
      </c>
      <c r="G16" s="5">
        <f t="shared" si="3"/>
        <v>1656.48</v>
      </c>
      <c r="H16" s="5">
        <f t="shared" si="4"/>
        <v>104.5</v>
      </c>
      <c r="I16" s="5">
        <f t="shared" si="5"/>
        <v>1551.98</v>
      </c>
    </row>
    <row r="17" spans="1:9" ht="15.75" outlineLevel="1" collapsed="1">
      <c r="A17" s="7" t="s">
        <v>37</v>
      </c>
      <c r="B17" s="1"/>
      <c r="C17" s="1"/>
      <c r="D17" s="3">
        <f>SUBTOTAL(9,D10:D16)</f>
        <v>76654</v>
      </c>
      <c r="E17" s="4">
        <f>SUBTOTAL(9,E10:E16)</f>
        <v>1250</v>
      </c>
      <c r="F17" s="3"/>
      <c r="G17" s="5">
        <f>SUBTOTAL(9,G10:G16)</f>
        <v>18853.73</v>
      </c>
      <c r="H17" s="5">
        <f>SUBTOTAL(9,H10:H16)</f>
        <v>625</v>
      </c>
      <c r="I17" s="5">
        <f>SUBTOTAL(9,I10:I16)</f>
        <v>18228.73</v>
      </c>
    </row>
    <row r="18" spans="1:9" ht="15.75" hidden="1" outlineLevel="2">
      <c r="A18" s="1" t="s">
        <v>11</v>
      </c>
      <c r="B18" s="1" t="s">
        <v>7</v>
      </c>
      <c r="C18" s="1" t="s">
        <v>8</v>
      </c>
      <c r="D18" s="3">
        <v>15062</v>
      </c>
      <c r="E18" s="4">
        <v>488</v>
      </c>
      <c r="F18" s="3">
        <v>0.52</v>
      </c>
      <c r="G18" s="5">
        <f t="shared" ref="G18:G24" si="6">(D18-E18)*F18</f>
        <v>7578.4800000000005</v>
      </c>
      <c r="H18" s="5">
        <f t="shared" ref="H18:H24" si="7">E18*0.5</f>
        <v>244</v>
      </c>
      <c r="I18" s="5">
        <f t="shared" ref="I18:I24" si="8">G18-H18</f>
        <v>7334.4800000000005</v>
      </c>
    </row>
    <row r="19" spans="1:9" ht="15.75" hidden="1" outlineLevel="2">
      <c r="A19" s="1" t="s">
        <v>11</v>
      </c>
      <c r="B19" s="1" t="s">
        <v>7</v>
      </c>
      <c r="C19" s="1" t="s">
        <v>24</v>
      </c>
      <c r="D19" s="3">
        <v>11518</v>
      </c>
      <c r="E19" s="4">
        <v>319</v>
      </c>
      <c r="F19" s="3">
        <v>0.35</v>
      </c>
      <c r="G19" s="5">
        <f t="shared" si="6"/>
        <v>3919.6499999999996</v>
      </c>
      <c r="H19" s="5">
        <f t="shared" si="7"/>
        <v>159.5</v>
      </c>
      <c r="I19" s="5">
        <f t="shared" si="8"/>
        <v>3760.1499999999996</v>
      </c>
    </row>
    <row r="20" spans="1:9" ht="15.75" hidden="1" outlineLevel="2">
      <c r="A20" s="1" t="s">
        <v>11</v>
      </c>
      <c r="B20" s="1" t="s">
        <v>25</v>
      </c>
      <c r="C20" s="1" t="s">
        <v>26</v>
      </c>
      <c r="D20" s="3">
        <v>19400</v>
      </c>
      <c r="E20" s="4">
        <v>810</v>
      </c>
      <c r="F20" s="3">
        <v>0.99</v>
      </c>
      <c r="G20" s="5">
        <f t="shared" si="6"/>
        <v>18404.099999999999</v>
      </c>
      <c r="H20" s="5">
        <f t="shared" si="7"/>
        <v>405</v>
      </c>
      <c r="I20" s="5">
        <f t="shared" si="8"/>
        <v>17999.099999999999</v>
      </c>
    </row>
    <row r="21" spans="1:9" ht="15.75" hidden="1" outlineLevel="2">
      <c r="A21" s="1" t="s">
        <v>11</v>
      </c>
      <c r="B21" s="1" t="s">
        <v>25</v>
      </c>
      <c r="C21" s="1" t="s">
        <v>27</v>
      </c>
      <c r="D21" s="3">
        <v>29362</v>
      </c>
      <c r="E21" s="4">
        <v>1322</v>
      </c>
      <c r="F21" s="3">
        <v>0.74</v>
      </c>
      <c r="G21" s="5">
        <f t="shared" si="6"/>
        <v>20749.599999999999</v>
      </c>
      <c r="H21" s="5">
        <f t="shared" si="7"/>
        <v>661</v>
      </c>
      <c r="I21" s="5">
        <f t="shared" si="8"/>
        <v>20088.599999999999</v>
      </c>
    </row>
    <row r="22" spans="1:9" ht="15.75" hidden="1" outlineLevel="2">
      <c r="A22" s="1" t="s">
        <v>11</v>
      </c>
      <c r="B22" s="1" t="s">
        <v>28</v>
      </c>
      <c r="C22" s="1" t="s">
        <v>29</v>
      </c>
      <c r="D22" s="3">
        <v>1481</v>
      </c>
      <c r="E22" s="4">
        <v>47</v>
      </c>
      <c r="F22" s="3">
        <v>0.35</v>
      </c>
      <c r="G22" s="5">
        <f t="shared" si="6"/>
        <v>501.9</v>
      </c>
      <c r="H22" s="5">
        <f t="shared" si="7"/>
        <v>23.5</v>
      </c>
      <c r="I22" s="5">
        <f t="shared" si="8"/>
        <v>478.4</v>
      </c>
    </row>
    <row r="23" spans="1:9" ht="15.75" hidden="1" outlineLevel="2">
      <c r="A23" s="1" t="s">
        <v>11</v>
      </c>
      <c r="B23" s="1" t="s">
        <v>30</v>
      </c>
      <c r="C23" s="1" t="s">
        <v>29</v>
      </c>
      <c r="D23" s="3">
        <v>49859</v>
      </c>
      <c r="E23" s="4">
        <v>1093</v>
      </c>
      <c r="F23" s="3">
        <v>0.36</v>
      </c>
      <c r="G23" s="5">
        <f t="shared" si="6"/>
        <v>17555.759999999998</v>
      </c>
      <c r="H23" s="5">
        <f t="shared" si="7"/>
        <v>546.5</v>
      </c>
      <c r="I23" s="5">
        <f t="shared" si="8"/>
        <v>17009.259999999998</v>
      </c>
    </row>
    <row r="24" spans="1:9" ht="15.75" hidden="1" outlineLevel="2">
      <c r="A24" s="1" t="s">
        <v>11</v>
      </c>
      <c r="B24" s="1" t="s">
        <v>31</v>
      </c>
      <c r="C24" s="1" t="s">
        <v>31</v>
      </c>
      <c r="D24" s="3">
        <v>8750</v>
      </c>
      <c r="E24" s="4">
        <v>41</v>
      </c>
      <c r="F24" s="3">
        <v>0.38</v>
      </c>
      <c r="G24" s="5">
        <f t="shared" si="6"/>
        <v>3309.42</v>
      </c>
      <c r="H24" s="5">
        <f t="shared" si="7"/>
        <v>20.5</v>
      </c>
      <c r="I24" s="5">
        <f t="shared" si="8"/>
        <v>3288.92</v>
      </c>
    </row>
    <row r="25" spans="1:9" ht="15.75" outlineLevel="1" collapsed="1">
      <c r="A25" s="7" t="s">
        <v>38</v>
      </c>
      <c r="B25" s="1"/>
      <c r="C25" s="1"/>
      <c r="D25" s="3">
        <f>SUBTOTAL(9,D18:D24)</f>
        <v>135432</v>
      </c>
      <c r="E25" s="4">
        <f>SUBTOTAL(9,E18:E24)</f>
        <v>4120</v>
      </c>
      <c r="F25" s="3"/>
      <c r="G25" s="5">
        <f>SUBTOTAL(9,G18:G24)</f>
        <v>72018.91</v>
      </c>
      <c r="H25" s="5">
        <f>SUBTOTAL(9,H18:H24)</f>
        <v>2060</v>
      </c>
      <c r="I25" s="5">
        <f>SUBTOTAL(9,I18:I24)</f>
        <v>69958.91</v>
      </c>
    </row>
    <row r="26" spans="1:9" ht="15.75" hidden="1" outlineLevel="2">
      <c r="A26" s="1" t="s">
        <v>13</v>
      </c>
      <c r="B26" s="1" t="s">
        <v>7</v>
      </c>
      <c r="C26" s="1" t="s">
        <v>8</v>
      </c>
      <c r="D26" s="3">
        <v>91378</v>
      </c>
      <c r="E26" s="4">
        <v>1803</v>
      </c>
      <c r="F26" s="3">
        <v>0.72</v>
      </c>
      <c r="G26" s="5">
        <f t="shared" ref="G26:G32" si="9">(D26-E26)*F26</f>
        <v>64494</v>
      </c>
      <c r="H26" s="5">
        <f t="shared" ref="H26:H32" si="10">E26*0.5</f>
        <v>901.5</v>
      </c>
      <c r="I26" s="5">
        <f t="shared" ref="I26:I32" si="11">G26-H26</f>
        <v>63592.5</v>
      </c>
    </row>
    <row r="27" spans="1:9" ht="15.75" hidden="1" outlineLevel="2">
      <c r="A27" s="1" t="s">
        <v>13</v>
      </c>
      <c r="B27" s="1" t="s">
        <v>7</v>
      </c>
      <c r="C27" s="1" t="s">
        <v>24</v>
      </c>
      <c r="D27" s="3">
        <v>80739</v>
      </c>
      <c r="E27" s="4">
        <v>920</v>
      </c>
      <c r="F27" s="3">
        <v>0.35</v>
      </c>
      <c r="G27" s="5">
        <f t="shared" si="9"/>
        <v>27936.649999999998</v>
      </c>
      <c r="H27" s="5">
        <f t="shared" si="10"/>
        <v>460</v>
      </c>
      <c r="I27" s="5">
        <f t="shared" si="11"/>
        <v>27476.649999999998</v>
      </c>
    </row>
    <row r="28" spans="1:9" ht="15.75" hidden="1" outlineLevel="2">
      <c r="A28" s="1" t="s">
        <v>13</v>
      </c>
      <c r="B28" s="1" t="s">
        <v>25</v>
      </c>
      <c r="C28" s="1" t="s">
        <v>26</v>
      </c>
      <c r="D28" s="3">
        <v>99346</v>
      </c>
      <c r="E28" s="4">
        <v>3822</v>
      </c>
      <c r="F28" s="3">
        <v>0.88</v>
      </c>
      <c r="G28" s="5">
        <f t="shared" si="9"/>
        <v>84061.119999999995</v>
      </c>
      <c r="H28" s="5">
        <f t="shared" si="10"/>
        <v>1911</v>
      </c>
      <c r="I28" s="5">
        <f t="shared" si="11"/>
        <v>82150.12</v>
      </c>
    </row>
    <row r="29" spans="1:9" ht="15.75" hidden="1" outlineLevel="2">
      <c r="A29" s="1" t="s">
        <v>13</v>
      </c>
      <c r="B29" s="1" t="s">
        <v>25</v>
      </c>
      <c r="C29" s="1" t="s">
        <v>27</v>
      </c>
      <c r="D29" s="3">
        <v>4375</v>
      </c>
      <c r="E29" s="4">
        <v>132</v>
      </c>
      <c r="F29" s="3">
        <v>0.81</v>
      </c>
      <c r="G29" s="5">
        <f t="shared" si="9"/>
        <v>3436.8300000000004</v>
      </c>
      <c r="H29" s="5">
        <f t="shared" si="10"/>
        <v>66</v>
      </c>
      <c r="I29" s="5">
        <f t="shared" si="11"/>
        <v>3370.8300000000004</v>
      </c>
    </row>
    <row r="30" spans="1:9" ht="15.75" hidden="1" outlineLevel="2">
      <c r="A30" s="1" t="s">
        <v>13</v>
      </c>
      <c r="B30" s="1" t="s">
        <v>28</v>
      </c>
      <c r="C30" s="1" t="s">
        <v>29</v>
      </c>
      <c r="D30" s="3">
        <v>23653</v>
      </c>
      <c r="E30" s="4">
        <v>1090</v>
      </c>
      <c r="F30" s="3">
        <v>0.37</v>
      </c>
      <c r="G30" s="5">
        <f t="shared" si="9"/>
        <v>8348.31</v>
      </c>
      <c r="H30" s="5">
        <f t="shared" si="10"/>
        <v>545</v>
      </c>
      <c r="I30" s="5">
        <f t="shared" si="11"/>
        <v>7803.3099999999995</v>
      </c>
    </row>
    <row r="31" spans="1:9" ht="15.75" hidden="1" outlineLevel="2">
      <c r="A31" s="1" t="s">
        <v>13</v>
      </c>
      <c r="B31" s="1" t="s">
        <v>30</v>
      </c>
      <c r="C31" s="1" t="s">
        <v>29</v>
      </c>
      <c r="D31" s="3">
        <v>90437</v>
      </c>
      <c r="E31" s="4">
        <v>2317</v>
      </c>
      <c r="F31" s="3">
        <v>0.25</v>
      </c>
      <c r="G31" s="5">
        <f t="shared" si="9"/>
        <v>22030</v>
      </c>
      <c r="H31" s="5">
        <f t="shared" si="10"/>
        <v>1158.5</v>
      </c>
      <c r="I31" s="5">
        <f t="shared" si="11"/>
        <v>20871.5</v>
      </c>
    </row>
    <row r="32" spans="1:9" ht="15.75" hidden="1" outlineLevel="2">
      <c r="A32" s="1" t="s">
        <v>13</v>
      </c>
      <c r="B32" s="1" t="s">
        <v>31</v>
      </c>
      <c r="C32" s="1" t="s">
        <v>31</v>
      </c>
      <c r="D32" s="3">
        <v>19567</v>
      </c>
      <c r="E32" s="4">
        <v>549</v>
      </c>
      <c r="F32" s="3">
        <v>0.46</v>
      </c>
      <c r="G32" s="5">
        <f t="shared" si="9"/>
        <v>8748.2800000000007</v>
      </c>
      <c r="H32" s="5">
        <f t="shared" si="10"/>
        <v>274.5</v>
      </c>
      <c r="I32" s="5">
        <f t="shared" si="11"/>
        <v>8473.7800000000007</v>
      </c>
    </row>
    <row r="33" spans="1:9" ht="15.75" outlineLevel="1" collapsed="1">
      <c r="A33" s="7" t="s">
        <v>39</v>
      </c>
      <c r="B33" s="1"/>
      <c r="C33" s="1"/>
      <c r="D33" s="3">
        <f>SUBTOTAL(9,D26:D32)</f>
        <v>409495</v>
      </c>
      <c r="E33" s="4">
        <f>SUBTOTAL(9,E26:E32)</f>
        <v>10633</v>
      </c>
      <c r="F33" s="3"/>
      <c r="G33" s="5">
        <f>SUBTOTAL(9,G26:G32)</f>
        <v>219055.18999999997</v>
      </c>
      <c r="H33" s="5">
        <f>SUBTOTAL(9,H26:H32)</f>
        <v>5316.5</v>
      </c>
      <c r="I33" s="5">
        <f>SUBTOTAL(9,I26:I32)</f>
        <v>213738.68999999997</v>
      </c>
    </row>
    <row r="34" spans="1:9" ht="15.75" hidden="1" outlineLevel="2">
      <c r="A34" s="1" t="s">
        <v>16</v>
      </c>
      <c r="B34" s="1" t="s">
        <v>7</v>
      </c>
      <c r="C34" s="1" t="s">
        <v>8</v>
      </c>
      <c r="D34" s="3">
        <v>12816</v>
      </c>
      <c r="E34" s="4">
        <v>369</v>
      </c>
      <c r="F34" s="3">
        <v>0.57999999999999996</v>
      </c>
      <c r="G34" s="5">
        <f t="shared" ref="G34:G40" si="12">(D34-E34)*F34</f>
        <v>7219.2599999999993</v>
      </c>
      <c r="H34" s="5">
        <f t="shared" ref="H34:H40" si="13">E34*0.5</f>
        <v>184.5</v>
      </c>
      <c r="I34" s="5">
        <f t="shared" ref="I34:I40" si="14">G34-H34</f>
        <v>7034.7599999999993</v>
      </c>
    </row>
    <row r="35" spans="1:9" ht="15.75" hidden="1" outlineLevel="2">
      <c r="A35" s="1" t="s">
        <v>16</v>
      </c>
      <c r="B35" s="1" t="s">
        <v>7</v>
      </c>
      <c r="C35" s="1" t="s">
        <v>24</v>
      </c>
      <c r="D35" s="3">
        <v>81038</v>
      </c>
      <c r="E35" s="4">
        <v>1392</v>
      </c>
      <c r="F35" s="3">
        <v>0.55000000000000004</v>
      </c>
      <c r="G35" s="5">
        <f t="shared" si="12"/>
        <v>43805.3</v>
      </c>
      <c r="H35" s="5">
        <f t="shared" si="13"/>
        <v>696</v>
      </c>
      <c r="I35" s="5">
        <f t="shared" si="14"/>
        <v>43109.3</v>
      </c>
    </row>
    <row r="36" spans="1:9" ht="15.75" hidden="1" outlineLevel="2">
      <c r="A36" s="1" t="s">
        <v>16</v>
      </c>
      <c r="B36" s="1" t="s">
        <v>25</v>
      </c>
      <c r="C36" s="1" t="s">
        <v>26</v>
      </c>
      <c r="D36" s="3">
        <v>48247</v>
      </c>
      <c r="E36" s="4">
        <v>1411</v>
      </c>
      <c r="F36" s="3">
        <v>0.7</v>
      </c>
      <c r="G36" s="5">
        <f t="shared" si="12"/>
        <v>32785.199999999997</v>
      </c>
      <c r="H36" s="5">
        <f t="shared" si="13"/>
        <v>705.5</v>
      </c>
      <c r="I36" s="5">
        <f t="shared" si="14"/>
        <v>32079.699999999997</v>
      </c>
    </row>
    <row r="37" spans="1:9" ht="15.75" hidden="1" outlineLevel="2">
      <c r="A37" s="1" t="s">
        <v>16</v>
      </c>
      <c r="B37" s="1" t="s">
        <v>25</v>
      </c>
      <c r="C37" s="1" t="s">
        <v>27</v>
      </c>
      <c r="D37" s="3">
        <v>77106</v>
      </c>
      <c r="E37" s="4">
        <v>968</v>
      </c>
      <c r="F37" s="3">
        <v>0.28000000000000003</v>
      </c>
      <c r="G37" s="5">
        <f t="shared" si="12"/>
        <v>21318.640000000003</v>
      </c>
      <c r="H37" s="5">
        <f t="shared" si="13"/>
        <v>484</v>
      </c>
      <c r="I37" s="5">
        <f t="shared" si="14"/>
        <v>20834.640000000003</v>
      </c>
    </row>
    <row r="38" spans="1:9" ht="15.75" hidden="1" outlineLevel="2">
      <c r="A38" s="1" t="s">
        <v>16</v>
      </c>
      <c r="B38" s="1" t="s">
        <v>28</v>
      </c>
      <c r="C38" s="1" t="s">
        <v>29</v>
      </c>
      <c r="D38" s="3">
        <v>45608</v>
      </c>
      <c r="E38" s="4">
        <v>1314</v>
      </c>
      <c r="F38" s="3">
        <v>0.69</v>
      </c>
      <c r="G38" s="5">
        <f t="shared" si="12"/>
        <v>30562.859999999997</v>
      </c>
      <c r="H38" s="5">
        <f t="shared" si="13"/>
        <v>657</v>
      </c>
      <c r="I38" s="5">
        <f t="shared" si="14"/>
        <v>29905.859999999997</v>
      </c>
    </row>
    <row r="39" spans="1:9" ht="15.75" hidden="1" outlineLevel="2">
      <c r="A39" s="1" t="s">
        <v>16</v>
      </c>
      <c r="B39" s="1" t="s">
        <v>30</v>
      </c>
      <c r="C39" s="1" t="s">
        <v>29</v>
      </c>
      <c r="D39" s="3">
        <v>12330</v>
      </c>
      <c r="E39" s="4">
        <v>518</v>
      </c>
      <c r="F39" s="3">
        <v>0.36</v>
      </c>
      <c r="G39" s="5">
        <f t="shared" si="12"/>
        <v>4252.32</v>
      </c>
      <c r="H39" s="5">
        <f t="shared" si="13"/>
        <v>259</v>
      </c>
      <c r="I39" s="5">
        <f t="shared" si="14"/>
        <v>3993.3199999999997</v>
      </c>
    </row>
    <row r="40" spans="1:9" ht="15.75" hidden="1" outlineLevel="2">
      <c r="A40" s="1" t="s">
        <v>16</v>
      </c>
      <c r="B40" s="1" t="s">
        <v>31</v>
      </c>
      <c r="C40" s="1" t="s">
        <v>31</v>
      </c>
      <c r="D40" s="3">
        <v>88963</v>
      </c>
      <c r="E40" s="4">
        <v>2192</v>
      </c>
      <c r="F40" s="3">
        <v>0.32</v>
      </c>
      <c r="G40" s="5">
        <f t="shared" si="12"/>
        <v>27766.720000000001</v>
      </c>
      <c r="H40" s="5">
        <f t="shared" si="13"/>
        <v>1096</v>
      </c>
      <c r="I40" s="5">
        <f t="shared" si="14"/>
        <v>26670.720000000001</v>
      </c>
    </row>
    <row r="41" spans="1:9" ht="15.75" outlineLevel="1" collapsed="1">
      <c r="A41" s="7" t="s">
        <v>40</v>
      </c>
      <c r="B41" s="1"/>
      <c r="C41" s="1"/>
      <c r="D41" s="3">
        <f>SUBTOTAL(9,D34:D40)</f>
        <v>366108</v>
      </c>
      <c r="E41" s="4">
        <f>SUBTOTAL(9,E34:E40)</f>
        <v>8164</v>
      </c>
      <c r="F41" s="3"/>
      <c r="G41" s="5">
        <f>SUBTOTAL(9,G34:G40)</f>
        <v>167710.30000000002</v>
      </c>
      <c r="H41" s="5">
        <f>SUBTOTAL(9,H34:H40)</f>
        <v>4082</v>
      </c>
      <c r="I41" s="5">
        <f>SUBTOTAL(9,I34:I40)</f>
        <v>163628.30000000002</v>
      </c>
    </row>
    <row r="42" spans="1:9" ht="15.75" hidden="1" outlineLevel="2">
      <c r="A42" s="1" t="s">
        <v>12</v>
      </c>
      <c r="B42" s="1" t="s">
        <v>7</v>
      </c>
      <c r="C42" s="1" t="s">
        <v>8</v>
      </c>
      <c r="D42" s="3">
        <v>80099</v>
      </c>
      <c r="E42" s="4">
        <v>545</v>
      </c>
      <c r="F42" s="3">
        <v>0.83</v>
      </c>
      <c r="G42" s="5">
        <f t="shared" ref="G42:G48" si="15">(D42-E42)*F42</f>
        <v>66029.819999999992</v>
      </c>
      <c r="H42" s="5">
        <f t="shared" ref="H42:H48" si="16">E42*0.5</f>
        <v>272.5</v>
      </c>
      <c r="I42" s="5">
        <f t="shared" ref="I42:I48" si="17">G42-H42</f>
        <v>65757.319999999992</v>
      </c>
    </row>
    <row r="43" spans="1:9" ht="15.75" hidden="1" outlineLevel="2">
      <c r="A43" s="1" t="s">
        <v>12</v>
      </c>
      <c r="B43" s="1" t="s">
        <v>7</v>
      </c>
      <c r="C43" s="1" t="s">
        <v>24</v>
      </c>
      <c r="D43" s="3">
        <v>67294</v>
      </c>
      <c r="E43" s="4">
        <v>161</v>
      </c>
      <c r="F43" s="3">
        <v>0.56000000000000005</v>
      </c>
      <c r="G43" s="5">
        <f t="shared" si="15"/>
        <v>37594.480000000003</v>
      </c>
      <c r="H43" s="5">
        <f t="shared" si="16"/>
        <v>80.5</v>
      </c>
      <c r="I43" s="5">
        <f t="shared" si="17"/>
        <v>37513.980000000003</v>
      </c>
    </row>
    <row r="44" spans="1:9" ht="15.75" hidden="1" outlineLevel="2">
      <c r="A44" s="1" t="s">
        <v>12</v>
      </c>
      <c r="B44" s="1" t="s">
        <v>25</v>
      </c>
      <c r="C44" s="1" t="s">
        <v>26</v>
      </c>
      <c r="D44" s="3">
        <v>6202</v>
      </c>
      <c r="E44" s="4">
        <v>198</v>
      </c>
      <c r="F44" s="3">
        <v>0.37</v>
      </c>
      <c r="G44" s="5">
        <f t="shared" si="15"/>
        <v>2221.48</v>
      </c>
      <c r="H44" s="5">
        <f t="shared" si="16"/>
        <v>99</v>
      </c>
      <c r="I44" s="5">
        <f t="shared" si="17"/>
        <v>2122.48</v>
      </c>
    </row>
    <row r="45" spans="1:9" ht="15.75" hidden="1" outlineLevel="2">
      <c r="A45" s="1" t="s">
        <v>12</v>
      </c>
      <c r="B45" s="1" t="s">
        <v>25</v>
      </c>
      <c r="C45" s="1" t="s">
        <v>27</v>
      </c>
      <c r="D45" s="3">
        <v>96368</v>
      </c>
      <c r="E45" s="4">
        <v>3471</v>
      </c>
      <c r="F45" s="3">
        <v>0.25</v>
      </c>
      <c r="G45" s="5">
        <f t="shared" si="15"/>
        <v>23224.25</v>
      </c>
      <c r="H45" s="5">
        <f t="shared" si="16"/>
        <v>1735.5</v>
      </c>
      <c r="I45" s="5">
        <f t="shared" si="17"/>
        <v>21488.75</v>
      </c>
    </row>
    <row r="46" spans="1:9" ht="15.75" hidden="1" outlineLevel="2">
      <c r="A46" s="1" t="s">
        <v>12</v>
      </c>
      <c r="B46" s="1" t="s">
        <v>28</v>
      </c>
      <c r="C46" s="1" t="s">
        <v>29</v>
      </c>
      <c r="D46" s="3">
        <v>20159</v>
      </c>
      <c r="E46" s="4">
        <v>252</v>
      </c>
      <c r="F46" s="3">
        <v>0.33</v>
      </c>
      <c r="G46" s="5">
        <f t="shared" si="15"/>
        <v>6569.31</v>
      </c>
      <c r="H46" s="5">
        <f t="shared" si="16"/>
        <v>126</v>
      </c>
      <c r="I46" s="5">
        <f t="shared" si="17"/>
        <v>6443.31</v>
      </c>
    </row>
    <row r="47" spans="1:9" ht="15.75" hidden="1" outlineLevel="2">
      <c r="A47" s="1" t="s">
        <v>12</v>
      </c>
      <c r="B47" s="1" t="s">
        <v>30</v>
      </c>
      <c r="C47" s="1" t="s">
        <v>29</v>
      </c>
      <c r="D47" s="3">
        <v>11198</v>
      </c>
      <c r="E47" s="4">
        <v>121</v>
      </c>
      <c r="F47" s="3">
        <v>0.54</v>
      </c>
      <c r="G47" s="5">
        <f t="shared" si="15"/>
        <v>5981.5800000000008</v>
      </c>
      <c r="H47" s="5">
        <f t="shared" si="16"/>
        <v>60.5</v>
      </c>
      <c r="I47" s="5">
        <f t="shared" si="17"/>
        <v>5921.0800000000008</v>
      </c>
    </row>
    <row r="48" spans="1:9" ht="15.75" hidden="1" outlineLevel="2">
      <c r="A48" s="1" t="s">
        <v>12</v>
      </c>
      <c r="B48" s="1" t="s">
        <v>31</v>
      </c>
      <c r="C48" s="1" t="s">
        <v>31</v>
      </c>
      <c r="D48" s="3">
        <v>96751</v>
      </c>
      <c r="E48" s="4">
        <v>3795</v>
      </c>
      <c r="F48" s="3">
        <v>0.44</v>
      </c>
      <c r="G48" s="5">
        <f t="shared" si="15"/>
        <v>40900.639999999999</v>
      </c>
      <c r="H48" s="5">
        <f t="shared" si="16"/>
        <v>1897.5</v>
      </c>
      <c r="I48" s="5">
        <f t="shared" si="17"/>
        <v>39003.14</v>
      </c>
    </row>
    <row r="49" spans="1:9" ht="15.75" outlineLevel="1" collapsed="1">
      <c r="A49" s="7" t="s">
        <v>41</v>
      </c>
      <c r="B49" s="1"/>
      <c r="C49" s="1"/>
      <c r="D49" s="3">
        <f>SUBTOTAL(9,D42:D48)</f>
        <v>378071</v>
      </c>
      <c r="E49" s="4">
        <f>SUBTOTAL(9,E42:E48)</f>
        <v>8543</v>
      </c>
      <c r="F49" s="3"/>
      <c r="G49" s="5">
        <f>SUBTOTAL(9,G42:G48)</f>
        <v>182521.56</v>
      </c>
      <c r="H49" s="5">
        <f>SUBTOTAL(9,H42:H48)</f>
        <v>4271.5</v>
      </c>
      <c r="I49" s="5">
        <f>SUBTOTAL(9,I42:I48)</f>
        <v>178250.06</v>
      </c>
    </row>
    <row r="50" spans="1:9" ht="15.75" hidden="1" outlineLevel="2">
      <c r="A50" s="1" t="s">
        <v>14</v>
      </c>
      <c r="B50" s="1" t="s">
        <v>7</v>
      </c>
      <c r="C50" s="1" t="s">
        <v>8</v>
      </c>
      <c r="D50" s="3">
        <v>52958</v>
      </c>
      <c r="E50" s="4">
        <v>1366</v>
      </c>
      <c r="F50" s="3">
        <v>0.68</v>
      </c>
      <c r="G50" s="5">
        <f t="shared" ref="G50:G56" si="18">(D50-E50)*F50</f>
        <v>35082.560000000005</v>
      </c>
      <c r="H50" s="5">
        <f t="shared" ref="H50:H56" si="19">E50*0.5</f>
        <v>683</v>
      </c>
      <c r="I50" s="5">
        <f t="shared" ref="I50:I56" si="20">G50-H50</f>
        <v>34399.560000000005</v>
      </c>
    </row>
    <row r="51" spans="1:9" ht="15.75" hidden="1" outlineLevel="2">
      <c r="A51" s="1" t="s">
        <v>14</v>
      </c>
      <c r="B51" s="1" t="s">
        <v>7</v>
      </c>
      <c r="C51" s="1" t="s">
        <v>24</v>
      </c>
      <c r="D51" s="3">
        <v>94222</v>
      </c>
      <c r="E51" s="4">
        <v>2930</v>
      </c>
      <c r="F51" s="3">
        <v>0.35</v>
      </c>
      <c r="G51" s="5">
        <f t="shared" si="18"/>
        <v>31952.199999999997</v>
      </c>
      <c r="H51" s="5">
        <f t="shared" si="19"/>
        <v>1465</v>
      </c>
      <c r="I51" s="5">
        <f t="shared" si="20"/>
        <v>30487.199999999997</v>
      </c>
    </row>
    <row r="52" spans="1:9" ht="15.75" hidden="1" outlineLevel="2">
      <c r="A52" s="1" t="s">
        <v>14</v>
      </c>
      <c r="B52" s="1" t="s">
        <v>25</v>
      </c>
      <c r="C52" s="1" t="s">
        <v>26</v>
      </c>
      <c r="D52" s="3">
        <v>27459</v>
      </c>
      <c r="E52" s="4">
        <v>544</v>
      </c>
      <c r="F52" s="3">
        <v>0.34</v>
      </c>
      <c r="G52" s="5">
        <f t="shared" si="18"/>
        <v>9151.1</v>
      </c>
      <c r="H52" s="5">
        <f t="shared" si="19"/>
        <v>272</v>
      </c>
      <c r="I52" s="5">
        <f t="shared" si="20"/>
        <v>8879.1</v>
      </c>
    </row>
    <row r="53" spans="1:9" ht="15.75" hidden="1" outlineLevel="2">
      <c r="A53" s="1" t="s">
        <v>14</v>
      </c>
      <c r="B53" s="1" t="s">
        <v>25</v>
      </c>
      <c r="C53" s="1" t="s">
        <v>27</v>
      </c>
      <c r="D53" s="3">
        <v>11982</v>
      </c>
      <c r="E53" s="4">
        <v>379</v>
      </c>
      <c r="F53" s="3">
        <v>0.71</v>
      </c>
      <c r="G53" s="5">
        <f t="shared" si="18"/>
        <v>8238.1299999999992</v>
      </c>
      <c r="H53" s="5">
        <f t="shared" si="19"/>
        <v>189.5</v>
      </c>
      <c r="I53" s="5">
        <f t="shared" si="20"/>
        <v>8048.6299999999992</v>
      </c>
    </row>
    <row r="54" spans="1:9" ht="15.75" hidden="1" outlineLevel="2">
      <c r="A54" s="1" t="s">
        <v>14</v>
      </c>
      <c r="B54" s="1" t="s">
        <v>28</v>
      </c>
      <c r="C54" s="1" t="s">
        <v>29</v>
      </c>
      <c r="D54" s="3">
        <v>53691</v>
      </c>
      <c r="E54" s="4">
        <v>187</v>
      </c>
      <c r="F54" s="3">
        <v>0.55000000000000004</v>
      </c>
      <c r="G54" s="5">
        <f t="shared" si="18"/>
        <v>29427.200000000001</v>
      </c>
      <c r="H54" s="5">
        <f t="shared" si="19"/>
        <v>93.5</v>
      </c>
      <c r="I54" s="5">
        <f t="shared" si="20"/>
        <v>29333.7</v>
      </c>
    </row>
    <row r="55" spans="1:9" ht="15.75" hidden="1" outlineLevel="2">
      <c r="A55" s="1" t="s">
        <v>14</v>
      </c>
      <c r="B55" s="1" t="s">
        <v>30</v>
      </c>
      <c r="C55" s="1" t="s">
        <v>29</v>
      </c>
      <c r="D55" s="3">
        <v>75457</v>
      </c>
      <c r="E55" s="4">
        <v>1089</v>
      </c>
      <c r="F55" s="3">
        <v>0.17</v>
      </c>
      <c r="G55" s="5">
        <f t="shared" si="18"/>
        <v>12642.560000000001</v>
      </c>
      <c r="H55" s="5">
        <f t="shared" si="19"/>
        <v>544.5</v>
      </c>
      <c r="I55" s="5">
        <f t="shared" si="20"/>
        <v>12098.060000000001</v>
      </c>
    </row>
    <row r="56" spans="1:9" ht="15.75" hidden="1" outlineLevel="2">
      <c r="A56" s="1" t="s">
        <v>14</v>
      </c>
      <c r="B56" s="1" t="s">
        <v>31</v>
      </c>
      <c r="C56" s="1" t="s">
        <v>31</v>
      </c>
      <c r="D56" s="3">
        <v>36737</v>
      </c>
      <c r="E56" s="4">
        <v>1075</v>
      </c>
      <c r="F56" s="3">
        <v>0.72</v>
      </c>
      <c r="G56" s="5">
        <f t="shared" si="18"/>
        <v>25676.639999999999</v>
      </c>
      <c r="H56" s="5">
        <f t="shared" si="19"/>
        <v>537.5</v>
      </c>
      <c r="I56" s="5">
        <f t="shared" si="20"/>
        <v>25139.14</v>
      </c>
    </row>
    <row r="57" spans="1:9" ht="15.75" outlineLevel="1" collapsed="1">
      <c r="A57" s="7" t="s">
        <v>42</v>
      </c>
      <c r="B57" s="1"/>
      <c r="C57" s="1"/>
      <c r="D57" s="3">
        <f>SUBTOTAL(9,D50:D56)</f>
        <v>352506</v>
      </c>
      <c r="E57" s="4">
        <f>SUBTOTAL(9,E50:E56)</f>
        <v>7570</v>
      </c>
      <c r="F57" s="3"/>
      <c r="G57" s="5">
        <f>SUBTOTAL(9,G50:G56)</f>
        <v>152170.39000000001</v>
      </c>
      <c r="H57" s="5">
        <f>SUBTOTAL(9,H50:H56)</f>
        <v>3785</v>
      </c>
      <c r="I57" s="5">
        <f>SUBTOTAL(9,I50:I56)</f>
        <v>148385.39000000001</v>
      </c>
    </row>
    <row r="58" spans="1:9" ht="15.75" hidden="1" outlineLevel="2">
      <c r="A58" s="1" t="s">
        <v>9</v>
      </c>
      <c r="B58" s="1" t="s">
        <v>7</v>
      </c>
      <c r="C58" s="1" t="s">
        <v>8</v>
      </c>
      <c r="D58" s="3">
        <v>38920</v>
      </c>
      <c r="E58" s="4">
        <v>899</v>
      </c>
      <c r="F58" s="3">
        <v>0.35</v>
      </c>
      <c r="G58" s="5">
        <f t="shared" ref="G58:G64" si="21">(D58-E58)*F58</f>
        <v>13307.349999999999</v>
      </c>
      <c r="H58" s="5">
        <f t="shared" ref="H58:H64" si="22">E58*0.5</f>
        <v>449.5</v>
      </c>
      <c r="I58" s="5">
        <f t="shared" ref="I58:I64" si="23">G58-H58</f>
        <v>12857.849999999999</v>
      </c>
    </row>
    <row r="59" spans="1:9" ht="15.75" hidden="1" outlineLevel="2">
      <c r="A59" s="1" t="s">
        <v>9</v>
      </c>
      <c r="B59" s="1" t="s">
        <v>7</v>
      </c>
      <c r="C59" s="1" t="s">
        <v>24</v>
      </c>
      <c r="D59" s="3">
        <v>46171</v>
      </c>
      <c r="E59" s="4">
        <v>914</v>
      </c>
      <c r="F59" s="3">
        <v>0.39</v>
      </c>
      <c r="G59" s="5">
        <f t="shared" si="21"/>
        <v>17650.23</v>
      </c>
      <c r="H59" s="5">
        <f t="shared" si="22"/>
        <v>457</v>
      </c>
      <c r="I59" s="5">
        <f t="shared" si="23"/>
        <v>17193.23</v>
      </c>
    </row>
    <row r="60" spans="1:9" ht="15.75" hidden="1" outlineLevel="2">
      <c r="A60" s="1" t="s">
        <v>9</v>
      </c>
      <c r="B60" s="1" t="s">
        <v>25</v>
      </c>
      <c r="C60" s="1" t="s">
        <v>26</v>
      </c>
      <c r="D60" s="3">
        <v>24305</v>
      </c>
      <c r="E60" s="4">
        <v>584</v>
      </c>
      <c r="F60" s="3">
        <v>0.26</v>
      </c>
      <c r="G60" s="5">
        <f t="shared" si="21"/>
        <v>6167.46</v>
      </c>
      <c r="H60" s="5">
        <f t="shared" si="22"/>
        <v>292</v>
      </c>
      <c r="I60" s="5">
        <f t="shared" si="23"/>
        <v>5875.46</v>
      </c>
    </row>
    <row r="61" spans="1:9" ht="15.75" hidden="1" outlineLevel="2">
      <c r="A61" s="1" t="s">
        <v>9</v>
      </c>
      <c r="B61" s="1" t="s">
        <v>25</v>
      </c>
      <c r="C61" s="1" t="s">
        <v>27</v>
      </c>
      <c r="D61" s="3">
        <v>46080</v>
      </c>
      <c r="E61" s="4">
        <v>679</v>
      </c>
      <c r="F61" s="3">
        <v>0.86</v>
      </c>
      <c r="G61" s="5">
        <f t="shared" si="21"/>
        <v>39044.86</v>
      </c>
      <c r="H61" s="5">
        <f t="shared" si="22"/>
        <v>339.5</v>
      </c>
      <c r="I61" s="5">
        <f t="shared" si="23"/>
        <v>38705.360000000001</v>
      </c>
    </row>
    <row r="62" spans="1:9" ht="15.75" hidden="1" outlineLevel="2">
      <c r="A62" s="1" t="s">
        <v>9</v>
      </c>
      <c r="B62" s="1" t="s">
        <v>28</v>
      </c>
      <c r="C62" s="1" t="s">
        <v>29</v>
      </c>
      <c r="D62" s="3">
        <v>9734</v>
      </c>
      <c r="E62" s="4">
        <v>238</v>
      </c>
      <c r="F62" s="3">
        <v>0.32</v>
      </c>
      <c r="G62" s="5">
        <f t="shared" si="21"/>
        <v>3038.7200000000003</v>
      </c>
      <c r="H62" s="5">
        <f t="shared" si="22"/>
        <v>119</v>
      </c>
      <c r="I62" s="5">
        <f t="shared" si="23"/>
        <v>2919.7200000000003</v>
      </c>
    </row>
    <row r="63" spans="1:9" ht="15.75" hidden="1" outlineLevel="2">
      <c r="A63" s="1" t="s">
        <v>9</v>
      </c>
      <c r="B63" s="1" t="s">
        <v>30</v>
      </c>
      <c r="C63" s="1" t="s">
        <v>29</v>
      </c>
      <c r="D63" s="3">
        <v>509</v>
      </c>
      <c r="E63" s="4">
        <v>5</v>
      </c>
      <c r="F63" s="3">
        <v>0.5</v>
      </c>
      <c r="G63" s="5">
        <f t="shared" si="21"/>
        <v>252</v>
      </c>
      <c r="H63" s="5">
        <f t="shared" si="22"/>
        <v>2.5</v>
      </c>
      <c r="I63" s="5">
        <f t="shared" si="23"/>
        <v>249.5</v>
      </c>
    </row>
    <row r="64" spans="1:9" ht="15.75" hidden="1" outlineLevel="2">
      <c r="A64" s="1" t="s">
        <v>9</v>
      </c>
      <c r="B64" s="1" t="s">
        <v>31</v>
      </c>
      <c r="C64" s="1" t="s">
        <v>31</v>
      </c>
      <c r="D64" s="3">
        <v>22131</v>
      </c>
      <c r="E64" s="4">
        <v>698</v>
      </c>
      <c r="F64" s="3">
        <v>0.36</v>
      </c>
      <c r="G64" s="5">
        <f t="shared" si="21"/>
        <v>7715.88</v>
      </c>
      <c r="H64" s="5">
        <f t="shared" si="22"/>
        <v>349</v>
      </c>
      <c r="I64" s="5">
        <f t="shared" si="23"/>
        <v>7366.88</v>
      </c>
    </row>
    <row r="65" spans="1:9" ht="15.75" outlineLevel="1" collapsed="1">
      <c r="A65" s="7" t="s">
        <v>43</v>
      </c>
      <c r="B65" s="1"/>
      <c r="C65" s="1"/>
      <c r="D65" s="3">
        <f>SUBTOTAL(9,D58:D64)</f>
        <v>187850</v>
      </c>
      <c r="E65" s="4">
        <f>SUBTOTAL(9,E58:E64)</f>
        <v>4017</v>
      </c>
      <c r="F65" s="3"/>
      <c r="G65" s="5">
        <f>SUBTOTAL(9,G58:G64)</f>
        <v>87176.5</v>
      </c>
      <c r="H65" s="5">
        <f>SUBTOTAL(9,H58:H64)</f>
        <v>2008.5</v>
      </c>
      <c r="I65" s="5">
        <f>SUBTOTAL(9,I58:I64)</f>
        <v>85168</v>
      </c>
    </row>
    <row r="66" spans="1:9" ht="15.75" hidden="1" outlineLevel="2">
      <c r="A66" s="1" t="s">
        <v>10</v>
      </c>
      <c r="B66" s="1" t="s">
        <v>7</v>
      </c>
      <c r="C66" s="1" t="s">
        <v>8</v>
      </c>
      <c r="D66" s="3">
        <v>45133</v>
      </c>
      <c r="E66" s="4">
        <v>1790</v>
      </c>
      <c r="F66" s="3">
        <v>0.39</v>
      </c>
      <c r="G66" s="5">
        <f t="shared" ref="G66:G72" si="24">(D66-E66)*F66</f>
        <v>16903.77</v>
      </c>
      <c r="H66" s="5">
        <f t="shared" ref="H66:H72" si="25">E66*0.5</f>
        <v>895</v>
      </c>
      <c r="I66" s="5">
        <f t="shared" ref="I66:I72" si="26">G66-H66</f>
        <v>16008.77</v>
      </c>
    </row>
    <row r="67" spans="1:9" ht="15.75" hidden="1" outlineLevel="2">
      <c r="A67" s="1" t="s">
        <v>10</v>
      </c>
      <c r="B67" s="1" t="s">
        <v>7</v>
      </c>
      <c r="C67" s="1" t="s">
        <v>24</v>
      </c>
      <c r="D67" s="3">
        <v>32556</v>
      </c>
      <c r="E67" s="4">
        <v>864</v>
      </c>
      <c r="F67" s="3">
        <v>0.74</v>
      </c>
      <c r="G67" s="5">
        <f t="shared" si="24"/>
        <v>23452.079999999998</v>
      </c>
      <c r="H67" s="5">
        <f t="shared" si="25"/>
        <v>432</v>
      </c>
      <c r="I67" s="5">
        <f t="shared" si="26"/>
        <v>23020.079999999998</v>
      </c>
    </row>
    <row r="68" spans="1:9" ht="15.75" hidden="1" outlineLevel="2">
      <c r="A68" s="1" t="s">
        <v>10</v>
      </c>
      <c r="B68" s="1" t="s">
        <v>25</v>
      </c>
      <c r="C68" s="1" t="s">
        <v>26</v>
      </c>
      <c r="D68" s="3">
        <v>46951</v>
      </c>
      <c r="E68" s="4">
        <v>621</v>
      </c>
      <c r="F68" s="3">
        <v>0.46</v>
      </c>
      <c r="G68" s="5">
        <f t="shared" si="24"/>
        <v>21311.8</v>
      </c>
      <c r="H68" s="5">
        <f t="shared" si="25"/>
        <v>310.5</v>
      </c>
      <c r="I68" s="5">
        <f t="shared" si="26"/>
        <v>21001.3</v>
      </c>
    </row>
    <row r="69" spans="1:9" ht="15.75" hidden="1" outlineLevel="2">
      <c r="A69" s="1" t="s">
        <v>10</v>
      </c>
      <c r="B69" s="1" t="s">
        <v>25</v>
      </c>
      <c r="C69" s="1" t="s">
        <v>27</v>
      </c>
      <c r="D69" s="3">
        <v>25316</v>
      </c>
      <c r="E69" s="4">
        <v>697</v>
      </c>
      <c r="F69" s="3">
        <v>0.75</v>
      </c>
      <c r="G69" s="5">
        <f t="shared" si="24"/>
        <v>18464.25</v>
      </c>
      <c r="H69" s="5">
        <f t="shared" si="25"/>
        <v>348.5</v>
      </c>
      <c r="I69" s="5">
        <f t="shared" si="26"/>
        <v>18115.75</v>
      </c>
    </row>
    <row r="70" spans="1:9" ht="15.75" hidden="1" outlineLevel="2">
      <c r="A70" s="1" t="s">
        <v>10</v>
      </c>
      <c r="B70" s="1" t="s">
        <v>28</v>
      </c>
      <c r="C70" s="1" t="s">
        <v>29</v>
      </c>
      <c r="D70" s="3">
        <v>14728</v>
      </c>
      <c r="E70" s="4">
        <v>505</v>
      </c>
      <c r="F70" s="3">
        <v>0.56000000000000005</v>
      </c>
      <c r="G70" s="5">
        <f t="shared" si="24"/>
        <v>7964.880000000001</v>
      </c>
      <c r="H70" s="5">
        <f t="shared" si="25"/>
        <v>252.5</v>
      </c>
      <c r="I70" s="5">
        <f t="shared" si="26"/>
        <v>7712.380000000001</v>
      </c>
    </row>
    <row r="71" spans="1:9" ht="15.75" hidden="1" outlineLevel="2">
      <c r="A71" s="1" t="s">
        <v>10</v>
      </c>
      <c r="B71" s="1" t="s">
        <v>30</v>
      </c>
      <c r="C71" s="1" t="s">
        <v>29</v>
      </c>
      <c r="D71" s="3">
        <v>26014</v>
      </c>
      <c r="E71" s="4">
        <v>561</v>
      </c>
      <c r="F71" s="3">
        <v>0.67</v>
      </c>
      <c r="G71" s="5">
        <f t="shared" si="24"/>
        <v>17053.510000000002</v>
      </c>
      <c r="H71" s="5">
        <f t="shared" si="25"/>
        <v>280.5</v>
      </c>
      <c r="I71" s="5">
        <f t="shared" si="26"/>
        <v>16773.010000000002</v>
      </c>
    </row>
    <row r="72" spans="1:9" ht="15.75" hidden="1" outlineLevel="2">
      <c r="A72" s="1" t="s">
        <v>10</v>
      </c>
      <c r="B72" s="1" t="s">
        <v>31</v>
      </c>
      <c r="C72" s="1" t="s">
        <v>31</v>
      </c>
      <c r="D72" s="3">
        <v>48611</v>
      </c>
      <c r="E72" s="4">
        <v>505</v>
      </c>
      <c r="F72" s="3">
        <v>0.36</v>
      </c>
      <c r="G72" s="5">
        <f t="shared" si="24"/>
        <v>17318.16</v>
      </c>
      <c r="H72" s="5">
        <f t="shared" si="25"/>
        <v>252.5</v>
      </c>
      <c r="I72" s="5">
        <f t="shared" si="26"/>
        <v>17065.66</v>
      </c>
    </row>
    <row r="73" spans="1:9" ht="15.75" outlineLevel="1" collapsed="1">
      <c r="A73" s="7" t="s">
        <v>44</v>
      </c>
      <c r="B73" s="1"/>
      <c r="C73" s="1"/>
      <c r="D73" s="3">
        <f>SUBTOTAL(9,D66:D72)</f>
        <v>239309</v>
      </c>
      <c r="E73" s="4">
        <f>SUBTOTAL(9,E66:E72)</f>
        <v>5543</v>
      </c>
      <c r="F73" s="3"/>
      <c r="G73" s="5">
        <f>SUBTOTAL(9,G66:G72)</f>
        <v>122468.45000000001</v>
      </c>
      <c r="H73" s="5">
        <f>SUBTOTAL(9,H66:H72)</f>
        <v>2771.5</v>
      </c>
      <c r="I73" s="5">
        <f>SUBTOTAL(9,I66:I72)</f>
        <v>119696.95000000001</v>
      </c>
    </row>
    <row r="74" spans="1:9" ht="15.75" hidden="1" outlineLevel="2">
      <c r="A74" s="1" t="s">
        <v>18</v>
      </c>
      <c r="B74" s="1" t="s">
        <v>7</v>
      </c>
      <c r="C74" s="1" t="s">
        <v>8</v>
      </c>
      <c r="D74" s="3">
        <v>99140</v>
      </c>
      <c r="E74" s="4">
        <v>2677</v>
      </c>
      <c r="F74" s="3">
        <v>0.5</v>
      </c>
      <c r="G74" s="5">
        <f t="shared" ref="G74:G80" si="27">(D74-E74)*F74</f>
        <v>48231.5</v>
      </c>
      <c r="H74" s="5">
        <f t="shared" ref="H74:H80" si="28">E74*0.5</f>
        <v>1338.5</v>
      </c>
      <c r="I74" s="5">
        <f t="shared" ref="I74:I80" si="29">G74-H74</f>
        <v>46893</v>
      </c>
    </row>
    <row r="75" spans="1:9" ht="15.75" hidden="1" outlineLevel="2">
      <c r="A75" s="1" t="s">
        <v>18</v>
      </c>
      <c r="B75" s="1" t="s">
        <v>7</v>
      </c>
      <c r="C75" s="1" t="s">
        <v>24</v>
      </c>
      <c r="D75" s="3">
        <v>73787</v>
      </c>
      <c r="E75" s="4">
        <v>1306</v>
      </c>
      <c r="F75" s="3">
        <v>0.61</v>
      </c>
      <c r="G75" s="5">
        <f t="shared" si="27"/>
        <v>44213.409999999996</v>
      </c>
      <c r="H75" s="5">
        <f t="shared" si="28"/>
        <v>653</v>
      </c>
      <c r="I75" s="5">
        <f t="shared" si="29"/>
        <v>43560.409999999996</v>
      </c>
    </row>
    <row r="76" spans="1:9" ht="15.75" hidden="1" outlineLevel="2">
      <c r="A76" s="1" t="s">
        <v>18</v>
      </c>
      <c r="B76" s="1" t="s">
        <v>25</v>
      </c>
      <c r="C76" s="1" t="s">
        <v>26</v>
      </c>
      <c r="D76" s="3">
        <v>59313</v>
      </c>
      <c r="E76" s="4">
        <v>728</v>
      </c>
      <c r="F76" s="3">
        <v>0.68</v>
      </c>
      <c r="G76" s="5">
        <f t="shared" si="27"/>
        <v>39837.800000000003</v>
      </c>
      <c r="H76" s="5">
        <f t="shared" si="28"/>
        <v>364</v>
      </c>
      <c r="I76" s="5">
        <f t="shared" si="29"/>
        <v>39473.800000000003</v>
      </c>
    </row>
    <row r="77" spans="1:9" ht="15.75" hidden="1" outlineLevel="2">
      <c r="A77" s="1" t="s">
        <v>18</v>
      </c>
      <c r="B77" s="1" t="s">
        <v>25</v>
      </c>
      <c r="C77" s="1" t="s">
        <v>27</v>
      </c>
      <c r="D77" s="3">
        <v>50292</v>
      </c>
      <c r="E77" s="4">
        <v>1733</v>
      </c>
      <c r="F77" s="3">
        <v>0.28999999999999998</v>
      </c>
      <c r="G77" s="5">
        <f t="shared" si="27"/>
        <v>14082.109999999999</v>
      </c>
      <c r="H77" s="5">
        <f t="shared" si="28"/>
        <v>866.5</v>
      </c>
      <c r="I77" s="5">
        <f t="shared" si="29"/>
        <v>13215.609999999999</v>
      </c>
    </row>
    <row r="78" spans="1:9" ht="15.75" hidden="1" outlineLevel="2">
      <c r="A78" s="1" t="s">
        <v>18</v>
      </c>
      <c r="B78" s="1" t="s">
        <v>28</v>
      </c>
      <c r="C78" s="1" t="s">
        <v>29</v>
      </c>
      <c r="D78" s="3">
        <v>51740</v>
      </c>
      <c r="E78" s="4">
        <v>1363</v>
      </c>
      <c r="F78" s="3">
        <v>0.48</v>
      </c>
      <c r="G78" s="5">
        <f t="shared" si="27"/>
        <v>24180.959999999999</v>
      </c>
      <c r="H78" s="5">
        <f t="shared" si="28"/>
        <v>681.5</v>
      </c>
      <c r="I78" s="5">
        <f t="shared" si="29"/>
        <v>23499.46</v>
      </c>
    </row>
    <row r="79" spans="1:9" ht="15.75" hidden="1" outlineLevel="2">
      <c r="A79" s="1" t="s">
        <v>18</v>
      </c>
      <c r="B79" s="1" t="s">
        <v>30</v>
      </c>
      <c r="C79" s="1" t="s">
        <v>29</v>
      </c>
      <c r="D79" s="3">
        <v>24944</v>
      </c>
      <c r="E79" s="4">
        <v>112</v>
      </c>
      <c r="F79" s="3">
        <v>0.48</v>
      </c>
      <c r="G79" s="5">
        <f t="shared" si="27"/>
        <v>11919.359999999999</v>
      </c>
      <c r="H79" s="5">
        <f t="shared" si="28"/>
        <v>56</v>
      </c>
      <c r="I79" s="5">
        <f t="shared" si="29"/>
        <v>11863.359999999999</v>
      </c>
    </row>
    <row r="80" spans="1:9" ht="15.75" hidden="1" outlineLevel="2">
      <c r="A80" s="1" t="s">
        <v>18</v>
      </c>
      <c r="B80" s="1" t="s">
        <v>31</v>
      </c>
      <c r="C80" s="1" t="s">
        <v>31</v>
      </c>
      <c r="D80" s="3">
        <v>6610</v>
      </c>
      <c r="E80" s="4">
        <v>144</v>
      </c>
      <c r="F80" s="3">
        <v>0.2</v>
      </c>
      <c r="G80" s="5">
        <f t="shared" si="27"/>
        <v>1293.2</v>
      </c>
      <c r="H80" s="5">
        <f t="shared" si="28"/>
        <v>72</v>
      </c>
      <c r="I80" s="5">
        <f t="shared" si="29"/>
        <v>1221.2</v>
      </c>
    </row>
    <row r="81" spans="1:9" ht="15.75" outlineLevel="1" collapsed="1">
      <c r="A81" s="7" t="s">
        <v>45</v>
      </c>
      <c r="B81" s="1"/>
      <c r="C81" s="1"/>
      <c r="D81" s="3">
        <f>SUBTOTAL(9,D74:D80)</f>
        <v>365826</v>
      </c>
      <c r="E81" s="4">
        <f>SUBTOTAL(9,E74:E80)</f>
        <v>8063</v>
      </c>
      <c r="F81" s="3"/>
      <c r="G81" s="5">
        <f>SUBTOTAL(9,G74:G80)</f>
        <v>183758.34</v>
      </c>
      <c r="H81" s="5">
        <f>SUBTOTAL(9,H74:H80)</f>
        <v>4031.5</v>
      </c>
      <c r="I81" s="5">
        <f>SUBTOTAL(9,I74:I80)</f>
        <v>179726.84</v>
      </c>
    </row>
    <row r="82" spans="1:9" ht="15.75" hidden="1" outlineLevel="2">
      <c r="A82" s="1" t="s">
        <v>21</v>
      </c>
      <c r="B82" s="1" t="s">
        <v>7</v>
      </c>
      <c r="C82" s="1" t="s">
        <v>8</v>
      </c>
      <c r="D82" s="3">
        <v>18041</v>
      </c>
      <c r="E82" s="4">
        <v>884</v>
      </c>
      <c r="F82" s="3">
        <v>0.24</v>
      </c>
      <c r="G82" s="5">
        <f t="shared" ref="G82:G88" si="30">(D82-E82)*F82</f>
        <v>4117.68</v>
      </c>
      <c r="H82" s="5">
        <f t="shared" ref="H82:H88" si="31">E82*0.5</f>
        <v>442</v>
      </c>
      <c r="I82" s="5">
        <f t="shared" ref="I82:I88" si="32">G82-H82</f>
        <v>3675.6800000000003</v>
      </c>
    </row>
    <row r="83" spans="1:9" ht="15.75" hidden="1" outlineLevel="2">
      <c r="A83" s="1" t="s">
        <v>21</v>
      </c>
      <c r="B83" s="1" t="s">
        <v>7</v>
      </c>
      <c r="C83" s="1" t="s">
        <v>24</v>
      </c>
      <c r="D83" s="3">
        <v>16660</v>
      </c>
      <c r="E83" s="4">
        <v>498</v>
      </c>
      <c r="F83" s="3">
        <v>0.28000000000000003</v>
      </c>
      <c r="G83" s="5">
        <f t="shared" si="30"/>
        <v>4525.3600000000006</v>
      </c>
      <c r="H83" s="5">
        <f t="shared" si="31"/>
        <v>249</v>
      </c>
      <c r="I83" s="5">
        <f t="shared" si="32"/>
        <v>4276.3600000000006</v>
      </c>
    </row>
    <row r="84" spans="1:9" ht="15.75" hidden="1" outlineLevel="2">
      <c r="A84" s="1" t="s">
        <v>21</v>
      </c>
      <c r="B84" s="1" t="s">
        <v>25</v>
      </c>
      <c r="C84" s="1" t="s">
        <v>26</v>
      </c>
      <c r="D84" s="3">
        <v>13687</v>
      </c>
      <c r="E84" s="4">
        <v>269</v>
      </c>
      <c r="F84" s="3">
        <v>0.5</v>
      </c>
      <c r="G84" s="5">
        <f t="shared" si="30"/>
        <v>6709</v>
      </c>
      <c r="H84" s="5">
        <f t="shared" si="31"/>
        <v>134.5</v>
      </c>
      <c r="I84" s="5">
        <f t="shared" si="32"/>
        <v>6574.5</v>
      </c>
    </row>
    <row r="85" spans="1:9" ht="15.75" hidden="1" outlineLevel="2">
      <c r="A85" s="1" t="s">
        <v>21</v>
      </c>
      <c r="B85" s="1" t="s">
        <v>25</v>
      </c>
      <c r="C85" s="1" t="s">
        <v>27</v>
      </c>
      <c r="D85" s="3">
        <v>14032</v>
      </c>
      <c r="E85" s="4">
        <v>572</v>
      </c>
      <c r="F85" s="3">
        <v>0.26</v>
      </c>
      <c r="G85" s="5">
        <f t="shared" si="30"/>
        <v>3499.6</v>
      </c>
      <c r="H85" s="5">
        <f t="shared" si="31"/>
        <v>286</v>
      </c>
      <c r="I85" s="5">
        <f t="shared" si="32"/>
        <v>3213.6</v>
      </c>
    </row>
    <row r="86" spans="1:9" ht="15.75" hidden="1" outlineLevel="2">
      <c r="A86" s="1" t="s">
        <v>21</v>
      </c>
      <c r="B86" s="1" t="s">
        <v>28</v>
      </c>
      <c r="C86" s="1" t="s">
        <v>29</v>
      </c>
      <c r="D86" s="3">
        <v>4393</v>
      </c>
      <c r="E86" s="4">
        <v>51</v>
      </c>
      <c r="F86" s="3">
        <v>0.41</v>
      </c>
      <c r="G86" s="5">
        <f t="shared" si="30"/>
        <v>1780.2199999999998</v>
      </c>
      <c r="H86" s="5">
        <f t="shared" si="31"/>
        <v>25.5</v>
      </c>
      <c r="I86" s="5">
        <f t="shared" si="32"/>
        <v>1754.7199999999998</v>
      </c>
    </row>
    <row r="87" spans="1:9" ht="15.75" hidden="1" outlineLevel="2">
      <c r="A87" s="1" t="s">
        <v>21</v>
      </c>
      <c r="B87" s="1" t="s">
        <v>30</v>
      </c>
      <c r="C87" s="1" t="s">
        <v>29</v>
      </c>
      <c r="D87" s="3">
        <v>16256</v>
      </c>
      <c r="E87" s="4">
        <v>260</v>
      </c>
      <c r="F87" s="3">
        <v>0.19</v>
      </c>
      <c r="G87" s="5">
        <f t="shared" si="30"/>
        <v>3039.2400000000002</v>
      </c>
      <c r="H87" s="5">
        <f t="shared" si="31"/>
        <v>130</v>
      </c>
      <c r="I87" s="5">
        <f t="shared" si="32"/>
        <v>2909.2400000000002</v>
      </c>
    </row>
    <row r="88" spans="1:9" ht="15.75" hidden="1" outlineLevel="2">
      <c r="A88" s="1" t="s">
        <v>21</v>
      </c>
      <c r="B88" s="1" t="s">
        <v>31</v>
      </c>
      <c r="C88" s="1" t="s">
        <v>31</v>
      </c>
      <c r="D88" s="3">
        <v>6968</v>
      </c>
      <c r="E88" s="4">
        <v>156</v>
      </c>
      <c r="F88" s="3">
        <v>0.13</v>
      </c>
      <c r="G88" s="5">
        <f t="shared" si="30"/>
        <v>885.56000000000006</v>
      </c>
      <c r="H88" s="5">
        <f t="shared" si="31"/>
        <v>78</v>
      </c>
      <c r="I88" s="5">
        <f t="shared" si="32"/>
        <v>807.56000000000006</v>
      </c>
    </row>
    <row r="89" spans="1:9" ht="15.75" outlineLevel="1" collapsed="1">
      <c r="A89" s="7" t="s">
        <v>46</v>
      </c>
      <c r="B89" s="1"/>
      <c r="C89" s="1"/>
      <c r="D89" s="3">
        <f>SUBTOTAL(9,D82:D88)</f>
        <v>90037</v>
      </c>
      <c r="E89" s="4">
        <f>SUBTOTAL(9,E82:E88)</f>
        <v>2690</v>
      </c>
      <c r="F89" s="3"/>
      <c r="G89" s="5">
        <f>SUBTOTAL(9,G82:G88)</f>
        <v>24556.660000000003</v>
      </c>
      <c r="H89" s="5">
        <f>SUBTOTAL(9,H82:H88)</f>
        <v>1345</v>
      </c>
      <c r="I89" s="5">
        <f>SUBTOTAL(9,I82:I88)</f>
        <v>23211.660000000003</v>
      </c>
    </row>
    <row r="90" spans="1:9" ht="15.75" hidden="1" outlineLevel="2">
      <c r="A90" s="1" t="s">
        <v>20</v>
      </c>
      <c r="B90" s="1" t="s">
        <v>7</v>
      </c>
      <c r="C90" s="1" t="s">
        <v>8</v>
      </c>
      <c r="D90" s="3">
        <v>134220</v>
      </c>
      <c r="E90" s="4">
        <v>5823</v>
      </c>
      <c r="F90" s="3">
        <v>0.39</v>
      </c>
      <c r="G90" s="5">
        <f t="shared" ref="G90:G96" si="33">(D90-E90)*F90</f>
        <v>50074.83</v>
      </c>
      <c r="H90" s="5">
        <f t="shared" ref="H90:H96" si="34">E90*0.5</f>
        <v>2911.5</v>
      </c>
      <c r="I90" s="5">
        <f t="shared" ref="I90:I96" si="35">G90-H90</f>
        <v>47163.33</v>
      </c>
    </row>
    <row r="91" spans="1:9" ht="15.75" hidden="1" outlineLevel="2">
      <c r="A91" s="1" t="s">
        <v>20</v>
      </c>
      <c r="B91" s="1" t="s">
        <v>7</v>
      </c>
      <c r="C91" s="1" t="s">
        <v>24</v>
      </c>
      <c r="D91" s="3">
        <v>26556</v>
      </c>
      <c r="E91" s="4">
        <v>458</v>
      </c>
      <c r="F91" s="3">
        <v>0.41</v>
      </c>
      <c r="G91" s="5">
        <f t="shared" si="33"/>
        <v>10700.179999999998</v>
      </c>
      <c r="H91" s="5">
        <f t="shared" si="34"/>
        <v>229</v>
      </c>
      <c r="I91" s="5">
        <f t="shared" si="35"/>
        <v>10471.179999999998</v>
      </c>
    </row>
    <row r="92" spans="1:9" ht="15.75" hidden="1" outlineLevel="2">
      <c r="A92" s="1" t="s">
        <v>20</v>
      </c>
      <c r="B92" s="1" t="s">
        <v>25</v>
      </c>
      <c r="C92" s="1" t="s">
        <v>26</v>
      </c>
      <c r="D92" s="3">
        <v>87677</v>
      </c>
      <c r="E92" s="4">
        <v>1562</v>
      </c>
      <c r="F92" s="3">
        <v>0.44</v>
      </c>
      <c r="G92" s="5">
        <f t="shared" si="33"/>
        <v>37890.6</v>
      </c>
      <c r="H92" s="5">
        <f t="shared" si="34"/>
        <v>781</v>
      </c>
      <c r="I92" s="5">
        <f t="shared" si="35"/>
        <v>37109.599999999999</v>
      </c>
    </row>
    <row r="93" spans="1:9" ht="15.75" hidden="1" outlineLevel="2">
      <c r="A93" s="1" t="s">
        <v>20</v>
      </c>
      <c r="B93" s="1" t="s">
        <v>25</v>
      </c>
      <c r="C93" s="1" t="s">
        <v>27</v>
      </c>
      <c r="D93" s="3">
        <v>17316</v>
      </c>
      <c r="E93" s="4">
        <v>439</v>
      </c>
      <c r="F93" s="3">
        <v>0.73</v>
      </c>
      <c r="G93" s="5">
        <f t="shared" si="33"/>
        <v>12320.21</v>
      </c>
      <c r="H93" s="5">
        <f t="shared" si="34"/>
        <v>219.5</v>
      </c>
      <c r="I93" s="5">
        <f t="shared" si="35"/>
        <v>12100.71</v>
      </c>
    </row>
    <row r="94" spans="1:9" ht="15.75" hidden="1" outlineLevel="2">
      <c r="A94" s="1" t="s">
        <v>20</v>
      </c>
      <c r="B94" s="1" t="s">
        <v>28</v>
      </c>
      <c r="C94" s="1" t="s">
        <v>29</v>
      </c>
      <c r="D94" s="3">
        <v>144483</v>
      </c>
      <c r="E94" s="4">
        <v>2724</v>
      </c>
      <c r="F94" s="3">
        <v>0.39</v>
      </c>
      <c r="G94" s="5">
        <f t="shared" si="33"/>
        <v>55286.01</v>
      </c>
      <c r="H94" s="5">
        <f t="shared" si="34"/>
        <v>1362</v>
      </c>
      <c r="I94" s="5">
        <f t="shared" si="35"/>
        <v>53924.01</v>
      </c>
    </row>
    <row r="95" spans="1:9" ht="15.75" hidden="1" outlineLevel="2">
      <c r="A95" s="1" t="s">
        <v>20</v>
      </c>
      <c r="B95" s="1" t="s">
        <v>30</v>
      </c>
      <c r="C95" s="1" t="s">
        <v>29</v>
      </c>
      <c r="D95" s="3">
        <v>167712</v>
      </c>
      <c r="E95" s="4">
        <v>3685</v>
      </c>
      <c r="F95" s="3">
        <v>0.21</v>
      </c>
      <c r="G95" s="5">
        <f t="shared" si="33"/>
        <v>34445.67</v>
      </c>
      <c r="H95" s="5">
        <f t="shared" si="34"/>
        <v>1842.5</v>
      </c>
      <c r="I95" s="5">
        <f t="shared" si="35"/>
        <v>32603.17</v>
      </c>
    </row>
    <row r="96" spans="1:9" ht="15.75" hidden="1" outlineLevel="2">
      <c r="A96" s="1" t="s">
        <v>20</v>
      </c>
      <c r="B96" s="1" t="s">
        <v>31</v>
      </c>
      <c r="C96" s="1" t="s">
        <v>31</v>
      </c>
      <c r="D96" s="3">
        <v>19499</v>
      </c>
      <c r="E96" s="4">
        <v>112</v>
      </c>
      <c r="F96" s="3">
        <v>0.56000000000000005</v>
      </c>
      <c r="G96" s="5">
        <f t="shared" si="33"/>
        <v>10856.720000000001</v>
      </c>
      <c r="H96" s="5">
        <f t="shared" si="34"/>
        <v>56</v>
      </c>
      <c r="I96" s="5">
        <f t="shared" si="35"/>
        <v>10800.720000000001</v>
      </c>
    </row>
    <row r="97" spans="1:9" ht="15.75" outlineLevel="1" collapsed="1">
      <c r="A97" s="7" t="s">
        <v>47</v>
      </c>
      <c r="B97" s="1"/>
      <c r="C97" s="1"/>
      <c r="D97" s="3">
        <f>SUBTOTAL(9,D90:D96)</f>
        <v>597463</v>
      </c>
      <c r="E97" s="4">
        <f>SUBTOTAL(9,E90:E96)</f>
        <v>14803</v>
      </c>
      <c r="F97" s="3"/>
      <c r="G97" s="5">
        <f>SUBTOTAL(9,G90:G96)</f>
        <v>211574.22</v>
      </c>
      <c r="H97" s="5">
        <f>SUBTOTAL(9,H90:H96)</f>
        <v>7401.5</v>
      </c>
      <c r="I97" s="5">
        <f>SUBTOTAL(9,I90:I96)</f>
        <v>204172.72</v>
      </c>
    </row>
    <row r="98" spans="1:9" ht="15.75" hidden="1" outlineLevel="2">
      <c r="A98" s="1" t="s">
        <v>17</v>
      </c>
      <c r="B98" s="1" t="s">
        <v>7</v>
      </c>
      <c r="C98" s="1" t="s">
        <v>8</v>
      </c>
      <c r="D98" s="3">
        <v>87850</v>
      </c>
      <c r="E98" s="4">
        <v>915</v>
      </c>
      <c r="F98" s="3">
        <v>0.23</v>
      </c>
      <c r="G98" s="5">
        <f t="shared" ref="G98:G104" si="36">(D98-E98)*F98</f>
        <v>19995.05</v>
      </c>
      <c r="H98" s="5">
        <f t="shared" ref="H98:H104" si="37">E98*0.5</f>
        <v>457.5</v>
      </c>
      <c r="I98" s="5">
        <f t="shared" ref="I98:I104" si="38">G98-H98</f>
        <v>19537.55</v>
      </c>
    </row>
    <row r="99" spans="1:9" ht="15.75" hidden="1" outlineLevel="2">
      <c r="A99" s="1" t="s">
        <v>17</v>
      </c>
      <c r="B99" s="1" t="s">
        <v>7</v>
      </c>
      <c r="C99" s="1" t="s">
        <v>24</v>
      </c>
      <c r="D99" s="3">
        <v>91279</v>
      </c>
      <c r="E99" s="4">
        <v>610</v>
      </c>
      <c r="F99" s="3">
        <v>0.27</v>
      </c>
      <c r="G99" s="5">
        <f t="shared" si="36"/>
        <v>24480.63</v>
      </c>
      <c r="H99" s="5">
        <f t="shared" si="37"/>
        <v>305</v>
      </c>
      <c r="I99" s="5">
        <f t="shared" si="38"/>
        <v>24175.63</v>
      </c>
    </row>
    <row r="100" spans="1:9" ht="15.75" hidden="1" outlineLevel="2">
      <c r="A100" s="1" t="s">
        <v>17</v>
      </c>
      <c r="B100" s="1" t="s">
        <v>25</v>
      </c>
      <c r="C100" s="1" t="s">
        <v>26</v>
      </c>
      <c r="D100" s="3">
        <v>35834</v>
      </c>
      <c r="E100" s="4">
        <v>592</v>
      </c>
      <c r="F100" s="3">
        <v>0.5</v>
      </c>
      <c r="G100" s="5">
        <f t="shared" si="36"/>
        <v>17621</v>
      </c>
      <c r="H100" s="5">
        <f t="shared" si="37"/>
        <v>296</v>
      </c>
      <c r="I100" s="5">
        <f t="shared" si="38"/>
        <v>17325</v>
      </c>
    </row>
    <row r="101" spans="1:9" ht="15.75" hidden="1" outlineLevel="2">
      <c r="A101" s="1" t="s">
        <v>17</v>
      </c>
      <c r="B101" s="1" t="s">
        <v>25</v>
      </c>
      <c r="C101" s="1" t="s">
        <v>27</v>
      </c>
      <c r="D101" s="3">
        <v>40531</v>
      </c>
      <c r="E101" s="4">
        <v>606</v>
      </c>
      <c r="F101" s="3">
        <v>0.39</v>
      </c>
      <c r="G101" s="5">
        <f t="shared" si="36"/>
        <v>15570.75</v>
      </c>
      <c r="H101" s="5">
        <f t="shared" si="37"/>
        <v>303</v>
      </c>
      <c r="I101" s="5">
        <f t="shared" si="38"/>
        <v>15267.75</v>
      </c>
    </row>
    <row r="102" spans="1:9" ht="15.75" hidden="1" outlineLevel="2">
      <c r="A102" s="1" t="s">
        <v>17</v>
      </c>
      <c r="B102" s="1" t="s">
        <v>28</v>
      </c>
      <c r="C102" s="1" t="s">
        <v>29</v>
      </c>
      <c r="D102" s="3">
        <v>66726</v>
      </c>
      <c r="E102" s="4">
        <v>2037</v>
      </c>
      <c r="F102" s="3">
        <v>0.49</v>
      </c>
      <c r="G102" s="5">
        <f t="shared" si="36"/>
        <v>31697.61</v>
      </c>
      <c r="H102" s="5">
        <f t="shared" si="37"/>
        <v>1018.5</v>
      </c>
      <c r="I102" s="5">
        <f t="shared" si="38"/>
        <v>30679.11</v>
      </c>
    </row>
    <row r="103" spans="1:9" ht="15.75" hidden="1" outlineLevel="2">
      <c r="A103" s="1" t="s">
        <v>17</v>
      </c>
      <c r="B103" s="1" t="s">
        <v>30</v>
      </c>
      <c r="C103" s="1" t="s">
        <v>29</v>
      </c>
      <c r="D103" s="3">
        <v>97983</v>
      </c>
      <c r="E103" s="4">
        <v>2089</v>
      </c>
      <c r="F103" s="3">
        <v>0.4</v>
      </c>
      <c r="G103" s="5">
        <f t="shared" si="36"/>
        <v>38357.599999999999</v>
      </c>
      <c r="H103" s="5">
        <f t="shared" si="37"/>
        <v>1044.5</v>
      </c>
      <c r="I103" s="5">
        <f t="shared" si="38"/>
        <v>37313.1</v>
      </c>
    </row>
    <row r="104" spans="1:9" ht="15.75" hidden="1" outlineLevel="2">
      <c r="A104" s="1" t="s">
        <v>17</v>
      </c>
      <c r="B104" s="1" t="s">
        <v>31</v>
      </c>
      <c r="C104" s="1" t="s">
        <v>31</v>
      </c>
      <c r="D104" s="3">
        <v>41784</v>
      </c>
      <c r="E104" s="4">
        <v>780</v>
      </c>
      <c r="F104" s="3">
        <v>0.3</v>
      </c>
      <c r="G104" s="5">
        <f t="shared" si="36"/>
        <v>12301.199999999999</v>
      </c>
      <c r="H104" s="5">
        <f t="shared" si="37"/>
        <v>390</v>
      </c>
      <c r="I104" s="5">
        <f t="shared" si="38"/>
        <v>11911.199999999999</v>
      </c>
    </row>
    <row r="105" spans="1:9" ht="15.75" outlineLevel="1" collapsed="1">
      <c r="A105" s="7" t="s">
        <v>48</v>
      </c>
      <c r="B105" s="1"/>
      <c r="C105" s="1"/>
      <c r="D105" s="3">
        <f>SUBTOTAL(9,D98:D104)</f>
        <v>461987</v>
      </c>
      <c r="E105" s="4">
        <f>SUBTOTAL(9,E98:E104)</f>
        <v>7629</v>
      </c>
      <c r="F105" s="3"/>
      <c r="G105" s="5">
        <f>SUBTOTAL(9,G98:G104)</f>
        <v>160023.84</v>
      </c>
      <c r="H105" s="5">
        <f>SUBTOTAL(9,H98:H104)</f>
        <v>3814.5</v>
      </c>
      <c r="I105" s="5">
        <f>SUBTOTAL(9,I98:I104)</f>
        <v>156209.34</v>
      </c>
    </row>
    <row r="106" spans="1:9" ht="15.75" hidden="1" outlineLevel="2">
      <c r="A106" s="1" t="s">
        <v>22</v>
      </c>
      <c r="B106" s="1" t="s">
        <v>7</v>
      </c>
      <c r="C106" s="1" t="s">
        <v>8</v>
      </c>
      <c r="D106" s="3">
        <v>6884</v>
      </c>
      <c r="E106" s="4">
        <v>104</v>
      </c>
      <c r="F106" s="3">
        <v>0.47</v>
      </c>
      <c r="G106" s="5">
        <f t="shared" ref="G106:G112" si="39">(D106-E106)*F106</f>
        <v>3186.6</v>
      </c>
      <c r="H106" s="5">
        <f t="shared" ref="H106:H112" si="40">E106*0.5</f>
        <v>52</v>
      </c>
      <c r="I106" s="5">
        <f t="shared" ref="I106:I112" si="41">G106-H106</f>
        <v>3134.6</v>
      </c>
    </row>
    <row r="107" spans="1:9" ht="15.75" hidden="1" outlineLevel="2">
      <c r="A107" s="1" t="s">
        <v>22</v>
      </c>
      <c r="B107" s="1" t="s">
        <v>7</v>
      </c>
      <c r="C107" s="1" t="s">
        <v>24</v>
      </c>
      <c r="D107" s="3">
        <v>14663</v>
      </c>
      <c r="E107" s="4">
        <v>454</v>
      </c>
      <c r="F107" s="3">
        <v>0.15</v>
      </c>
      <c r="G107" s="5">
        <f t="shared" si="39"/>
        <v>2131.35</v>
      </c>
      <c r="H107" s="5">
        <f t="shared" si="40"/>
        <v>227</v>
      </c>
      <c r="I107" s="5">
        <f t="shared" si="41"/>
        <v>1904.35</v>
      </c>
    </row>
    <row r="108" spans="1:9" ht="15.75" hidden="1" outlineLevel="2">
      <c r="A108" s="1" t="s">
        <v>22</v>
      </c>
      <c r="B108" s="1" t="s">
        <v>25</v>
      </c>
      <c r="C108" s="1" t="s">
        <v>26</v>
      </c>
      <c r="D108" s="3">
        <v>1611</v>
      </c>
      <c r="E108" s="4">
        <v>56</v>
      </c>
      <c r="F108" s="3">
        <v>0.28999999999999998</v>
      </c>
      <c r="G108" s="5">
        <f t="shared" si="39"/>
        <v>450.95</v>
      </c>
      <c r="H108" s="5">
        <f t="shared" si="40"/>
        <v>28</v>
      </c>
      <c r="I108" s="5">
        <f t="shared" si="41"/>
        <v>422.95</v>
      </c>
    </row>
    <row r="109" spans="1:9" ht="15.75" hidden="1" outlineLevel="2">
      <c r="A109" s="1" t="s">
        <v>22</v>
      </c>
      <c r="B109" s="1" t="s">
        <v>25</v>
      </c>
      <c r="C109" s="1" t="s">
        <v>27</v>
      </c>
      <c r="D109" s="3">
        <v>16099</v>
      </c>
      <c r="E109" s="4">
        <v>505</v>
      </c>
      <c r="F109" s="3">
        <v>0.19</v>
      </c>
      <c r="G109" s="5">
        <f t="shared" si="39"/>
        <v>2962.86</v>
      </c>
      <c r="H109" s="5">
        <f t="shared" si="40"/>
        <v>252.5</v>
      </c>
      <c r="I109" s="5">
        <f t="shared" si="41"/>
        <v>2710.36</v>
      </c>
    </row>
    <row r="110" spans="1:9" ht="15.75" hidden="1" outlineLevel="2">
      <c r="A110" s="1" t="s">
        <v>22</v>
      </c>
      <c r="B110" s="1" t="s">
        <v>28</v>
      </c>
      <c r="C110" s="1" t="s">
        <v>29</v>
      </c>
      <c r="D110" s="3">
        <v>6958</v>
      </c>
      <c r="E110" s="4">
        <v>221</v>
      </c>
      <c r="F110" s="3">
        <v>0.16</v>
      </c>
      <c r="G110" s="5">
        <f t="shared" si="39"/>
        <v>1077.92</v>
      </c>
      <c r="H110" s="5">
        <f t="shared" si="40"/>
        <v>110.5</v>
      </c>
      <c r="I110" s="5">
        <f t="shared" si="41"/>
        <v>967.42000000000007</v>
      </c>
    </row>
    <row r="111" spans="1:9" ht="15.75" hidden="1" outlineLevel="2">
      <c r="A111" s="1" t="s">
        <v>22</v>
      </c>
      <c r="B111" s="1" t="s">
        <v>30</v>
      </c>
      <c r="C111" s="1" t="s">
        <v>29</v>
      </c>
      <c r="D111" s="3">
        <v>1049</v>
      </c>
      <c r="E111" s="4">
        <v>29</v>
      </c>
      <c r="F111" s="3">
        <v>0.28000000000000003</v>
      </c>
      <c r="G111" s="5">
        <f t="shared" si="39"/>
        <v>285.60000000000002</v>
      </c>
      <c r="H111" s="5">
        <f t="shared" si="40"/>
        <v>14.5</v>
      </c>
      <c r="I111" s="5">
        <f t="shared" si="41"/>
        <v>271.10000000000002</v>
      </c>
    </row>
    <row r="112" spans="1:9" ht="15.75" hidden="1" outlineLevel="2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  <c r="G112" s="5">
        <f t="shared" si="39"/>
        <v>1668.26</v>
      </c>
      <c r="H112" s="5">
        <f t="shared" si="40"/>
        <v>52</v>
      </c>
      <c r="I112" s="5">
        <f t="shared" si="41"/>
        <v>1616.26</v>
      </c>
    </row>
    <row r="113" spans="1:9" ht="15.75" outlineLevel="1" collapsed="1">
      <c r="A113" s="7" t="s">
        <v>49</v>
      </c>
      <c r="B113" s="1"/>
      <c r="C113" s="1"/>
      <c r="D113" s="3">
        <f>SUBTOTAL(9,D106:D112)</f>
        <v>54951</v>
      </c>
      <c r="E113" s="4">
        <f>SUBTOTAL(9,E106:E112)</f>
        <v>1473</v>
      </c>
      <c r="F113" s="3"/>
      <c r="G113" s="5">
        <f>SUBTOTAL(9,G106:G112)</f>
        <v>11763.54</v>
      </c>
      <c r="H113" s="5">
        <f>SUBTOTAL(9,H106:H112)</f>
        <v>736.5</v>
      </c>
      <c r="I113" s="5">
        <f>SUBTOTAL(9,I106:I112)</f>
        <v>11027.04</v>
      </c>
    </row>
    <row r="114" spans="1:9" ht="15.75" hidden="1" outlineLevel="2">
      <c r="A114" s="1" t="s">
        <v>15</v>
      </c>
      <c r="B114" s="1" t="s">
        <v>7</v>
      </c>
      <c r="C114" s="1" t="s">
        <v>8</v>
      </c>
      <c r="D114" s="3">
        <v>24599</v>
      </c>
      <c r="E114" s="4">
        <v>506</v>
      </c>
      <c r="F114" s="3">
        <v>0.69</v>
      </c>
      <c r="G114" s="5">
        <f t="shared" ref="G114:G120" si="42">(D114-E114)*F114</f>
        <v>16624.169999999998</v>
      </c>
      <c r="H114" s="5">
        <f t="shared" ref="H114:H120" si="43">E114*0.5</f>
        <v>253</v>
      </c>
      <c r="I114" s="5">
        <f t="shared" ref="I114:I120" si="44">G114-H114</f>
        <v>16371.169999999998</v>
      </c>
    </row>
    <row r="115" spans="1:9" ht="15.75" hidden="1" outlineLevel="2">
      <c r="A115" s="1" t="s">
        <v>15</v>
      </c>
      <c r="B115" s="1" t="s">
        <v>7</v>
      </c>
      <c r="C115" s="1" t="s">
        <v>24</v>
      </c>
      <c r="D115" s="3">
        <v>2502</v>
      </c>
      <c r="E115" s="4">
        <v>98</v>
      </c>
      <c r="F115" s="3">
        <v>0.21</v>
      </c>
      <c r="G115" s="5">
        <f t="shared" si="42"/>
        <v>504.84</v>
      </c>
      <c r="H115" s="5">
        <f t="shared" si="43"/>
        <v>49</v>
      </c>
      <c r="I115" s="5">
        <f t="shared" si="44"/>
        <v>455.84</v>
      </c>
    </row>
    <row r="116" spans="1:9" ht="15.75" hidden="1" outlineLevel="2">
      <c r="A116" s="1" t="s">
        <v>15</v>
      </c>
      <c r="B116" s="1" t="s">
        <v>25</v>
      </c>
      <c r="C116" s="1" t="s">
        <v>26</v>
      </c>
      <c r="D116" s="3">
        <v>60778</v>
      </c>
      <c r="E116" s="4">
        <v>1566</v>
      </c>
      <c r="F116" s="3">
        <v>0.7</v>
      </c>
      <c r="G116" s="5">
        <f t="shared" si="42"/>
        <v>41448.399999999994</v>
      </c>
      <c r="H116" s="5">
        <f t="shared" si="43"/>
        <v>783</v>
      </c>
      <c r="I116" s="5">
        <f t="shared" si="44"/>
        <v>40665.399999999994</v>
      </c>
    </row>
    <row r="117" spans="1:9" ht="15.75" hidden="1" outlineLevel="2">
      <c r="A117" s="1" t="s">
        <v>15</v>
      </c>
      <c r="B117" s="1" t="s">
        <v>25</v>
      </c>
      <c r="C117" s="1" t="s">
        <v>27</v>
      </c>
      <c r="D117" s="3">
        <v>82638</v>
      </c>
      <c r="E117" s="4">
        <v>1617</v>
      </c>
      <c r="F117" s="3">
        <v>0.59</v>
      </c>
      <c r="G117" s="5">
        <f t="shared" si="42"/>
        <v>47802.39</v>
      </c>
      <c r="H117" s="5">
        <f t="shared" si="43"/>
        <v>808.5</v>
      </c>
      <c r="I117" s="5">
        <f t="shared" si="44"/>
        <v>46993.89</v>
      </c>
    </row>
    <row r="118" spans="1:9" ht="15.75" hidden="1" outlineLevel="2">
      <c r="A118" s="1" t="s">
        <v>15</v>
      </c>
      <c r="B118" s="1" t="s">
        <v>28</v>
      </c>
      <c r="C118" s="1" t="s">
        <v>29</v>
      </c>
      <c r="D118" s="3">
        <v>37779</v>
      </c>
      <c r="E118" s="4">
        <v>614</v>
      </c>
      <c r="F118" s="3">
        <v>0.65</v>
      </c>
      <c r="G118" s="5">
        <f t="shared" si="42"/>
        <v>24157.25</v>
      </c>
      <c r="H118" s="5">
        <f t="shared" si="43"/>
        <v>307</v>
      </c>
      <c r="I118" s="5">
        <f t="shared" si="44"/>
        <v>23850.25</v>
      </c>
    </row>
    <row r="119" spans="1:9" ht="15.75" hidden="1" outlineLevel="2">
      <c r="A119" s="1" t="s">
        <v>15</v>
      </c>
      <c r="B119" s="1" t="s">
        <v>30</v>
      </c>
      <c r="C119" s="1" t="s">
        <v>29</v>
      </c>
      <c r="D119" s="3">
        <v>22671</v>
      </c>
      <c r="E119" s="4">
        <v>492</v>
      </c>
      <c r="F119" s="3">
        <v>0.46</v>
      </c>
      <c r="G119" s="5">
        <f t="shared" si="42"/>
        <v>10202.34</v>
      </c>
      <c r="H119" s="5">
        <f t="shared" si="43"/>
        <v>246</v>
      </c>
      <c r="I119" s="5">
        <f t="shared" si="44"/>
        <v>9956.34</v>
      </c>
    </row>
    <row r="120" spans="1:9" ht="15.75" hidden="1" outlineLevel="2">
      <c r="A120" s="1" t="s">
        <v>15</v>
      </c>
      <c r="B120" s="1" t="s">
        <v>31</v>
      </c>
      <c r="C120" s="1" t="s">
        <v>31</v>
      </c>
      <c r="D120" s="3">
        <v>33134</v>
      </c>
      <c r="E120" s="4">
        <v>768</v>
      </c>
      <c r="F120" s="3">
        <v>0.25</v>
      </c>
      <c r="G120" s="5">
        <f t="shared" si="42"/>
        <v>8091.5</v>
      </c>
      <c r="H120" s="5">
        <f t="shared" si="43"/>
        <v>384</v>
      </c>
      <c r="I120" s="5">
        <f t="shared" si="44"/>
        <v>7707.5</v>
      </c>
    </row>
    <row r="121" spans="1:9" ht="15.75" outlineLevel="1" collapsed="1">
      <c r="A121" s="7" t="s">
        <v>50</v>
      </c>
      <c r="B121" s="1"/>
      <c r="C121" s="1"/>
      <c r="D121" s="3">
        <f>SUBTOTAL(9,D114:D120)</f>
        <v>264101</v>
      </c>
      <c r="E121" s="4">
        <f>SUBTOTAL(9,E114:E120)</f>
        <v>5661</v>
      </c>
      <c r="F121" s="3"/>
      <c r="G121" s="5">
        <f>SUBTOTAL(9,G114:G120)</f>
        <v>148830.88999999998</v>
      </c>
      <c r="H121" s="5">
        <f>SUBTOTAL(9,H114:H120)</f>
        <v>2830.5</v>
      </c>
      <c r="I121" s="5">
        <f>SUBTOTAL(9,I114:I120)</f>
        <v>146000.38999999998</v>
      </c>
    </row>
    <row r="122" spans="1:9" ht="15.75" hidden="1" outlineLevel="2">
      <c r="A122" s="1" t="s">
        <v>19</v>
      </c>
      <c r="B122" s="1" t="s">
        <v>7</v>
      </c>
      <c r="C122" s="1" t="s">
        <v>8</v>
      </c>
      <c r="D122" s="3">
        <v>21600</v>
      </c>
      <c r="E122" s="4">
        <v>37</v>
      </c>
      <c r="F122" s="3">
        <v>0.72</v>
      </c>
      <c r="G122" s="5">
        <f t="shared" ref="G122:G128" si="45">(D122-E122)*F122</f>
        <v>15525.359999999999</v>
      </c>
      <c r="H122" s="5">
        <f t="shared" ref="H122:H128" si="46">E122*0.5</f>
        <v>18.5</v>
      </c>
      <c r="I122" s="5">
        <f t="shared" ref="I122:I128" si="47">G122-H122</f>
        <v>15506.859999999999</v>
      </c>
    </row>
    <row r="123" spans="1:9" ht="15.75" hidden="1" outlineLevel="2">
      <c r="A123" s="1" t="s">
        <v>19</v>
      </c>
      <c r="B123" s="1" t="s">
        <v>7</v>
      </c>
      <c r="C123" s="1" t="s">
        <v>24</v>
      </c>
      <c r="D123" s="3">
        <v>53589</v>
      </c>
      <c r="E123" s="4">
        <v>1785</v>
      </c>
      <c r="F123" s="3">
        <v>0.26</v>
      </c>
      <c r="G123" s="5">
        <f t="shared" si="45"/>
        <v>13469.04</v>
      </c>
      <c r="H123" s="5">
        <f t="shared" si="46"/>
        <v>892.5</v>
      </c>
      <c r="I123" s="5">
        <f t="shared" si="47"/>
        <v>12576.54</v>
      </c>
    </row>
    <row r="124" spans="1:9" ht="15.75" hidden="1" outlineLevel="2">
      <c r="A124" s="1" t="s">
        <v>19</v>
      </c>
      <c r="B124" s="1" t="s">
        <v>25</v>
      </c>
      <c r="C124" s="1" t="s">
        <v>26</v>
      </c>
      <c r="D124" s="3">
        <v>126430</v>
      </c>
      <c r="E124" s="4">
        <v>2127</v>
      </c>
      <c r="F124" s="3">
        <v>0.93</v>
      </c>
      <c r="G124" s="5">
        <f t="shared" si="45"/>
        <v>115601.79000000001</v>
      </c>
      <c r="H124" s="5">
        <f t="shared" si="46"/>
        <v>1063.5</v>
      </c>
      <c r="I124" s="5">
        <f t="shared" si="47"/>
        <v>114538.29000000001</v>
      </c>
    </row>
    <row r="125" spans="1:9" ht="15.75" hidden="1" outlineLevel="2">
      <c r="A125" s="1" t="s">
        <v>19</v>
      </c>
      <c r="B125" s="1" t="s">
        <v>25</v>
      </c>
      <c r="C125" s="1" t="s">
        <v>27</v>
      </c>
      <c r="D125" s="3">
        <v>104089</v>
      </c>
      <c r="E125" s="4">
        <v>2713</v>
      </c>
      <c r="F125" s="3">
        <v>0.79</v>
      </c>
      <c r="G125" s="5">
        <f t="shared" si="45"/>
        <v>80087.040000000008</v>
      </c>
      <c r="H125" s="5">
        <f t="shared" si="46"/>
        <v>1356.5</v>
      </c>
      <c r="I125" s="5">
        <f t="shared" si="47"/>
        <v>78730.540000000008</v>
      </c>
    </row>
    <row r="126" spans="1:9" ht="15.75" hidden="1" outlineLevel="2">
      <c r="A126" s="1" t="s">
        <v>19</v>
      </c>
      <c r="B126" s="1" t="s">
        <v>28</v>
      </c>
      <c r="C126" s="1" t="s">
        <v>29</v>
      </c>
      <c r="D126" s="3">
        <v>15096</v>
      </c>
      <c r="E126" s="4">
        <v>359</v>
      </c>
      <c r="F126" s="3">
        <v>0.36</v>
      </c>
      <c r="G126" s="5">
        <f t="shared" si="45"/>
        <v>5305.32</v>
      </c>
      <c r="H126" s="5">
        <f t="shared" si="46"/>
        <v>179.5</v>
      </c>
      <c r="I126" s="5">
        <f t="shared" si="47"/>
        <v>5125.82</v>
      </c>
    </row>
    <row r="127" spans="1:9" ht="15.75" hidden="1" outlineLevel="2">
      <c r="A127" s="1" t="s">
        <v>19</v>
      </c>
      <c r="B127" s="1" t="s">
        <v>30</v>
      </c>
      <c r="C127" s="1" t="s">
        <v>29</v>
      </c>
      <c r="D127" s="3">
        <v>147602</v>
      </c>
      <c r="E127" s="4">
        <v>3052</v>
      </c>
      <c r="F127" s="3">
        <v>0.7</v>
      </c>
      <c r="G127" s="5">
        <f t="shared" si="45"/>
        <v>101185</v>
      </c>
      <c r="H127" s="5">
        <f t="shared" si="46"/>
        <v>1526</v>
      </c>
      <c r="I127" s="5">
        <f t="shared" si="47"/>
        <v>99659</v>
      </c>
    </row>
    <row r="128" spans="1:9" ht="15.75" hidden="1" outlineLevel="2">
      <c r="A128" s="1" t="s">
        <v>19</v>
      </c>
      <c r="B128" s="1" t="s">
        <v>31</v>
      </c>
      <c r="C128" s="1" t="s">
        <v>31</v>
      </c>
      <c r="D128" s="3">
        <v>148474</v>
      </c>
      <c r="E128" s="4">
        <v>6629</v>
      </c>
      <c r="F128" s="3">
        <v>0.78</v>
      </c>
      <c r="G128" s="5">
        <f t="shared" si="45"/>
        <v>110639.1</v>
      </c>
      <c r="H128" s="5">
        <f t="shared" si="46"/>
        <v>3314.5</v>
      </c>
      <c r="I128" s="5">
        <f t="shared" si="47"/>
        <v>107324.6</v>
      </c>
    </row>
    <row r="129" spans="1:9" ht="15.75" outlineLevel="1" collapsed="1">
      <c r="A129" s="7" t="s">
        <v>51</v>
      </c>
      <c r="B129" s="1"/>
      <c r="C129" s="1"/>
      <c r="D129" s="3">
        <f>SUBTOTAL(9,D122:D128)</f>
        <v>616880</v>
      </c>
      <c r="E129" s="4">
        <f>SUBTOTAL(9,E122:E128)</f>
        <v>16702</v>
      </c>
      <c r="F129" s="3"/>
      <c r="G129" s="5">
        <f>SUBTOTAL(9,G122:G128)</f>
        <v>441812.65</v>
      </c>
      <c r="H129" s="5">
        <f>SUBTOTAL(9,H122:H128)</f>
        <v>8351</v>
      </c>
      <c r="I129" s="5">
        <f>SUBTOTAL(9,I122:I128)</f>
        <v>433461.65</v>
      </c>
    </row>
    <row r="130" spans="1:9" ht="15.75">
      <c r="A130" s="7" t="s">
        <v>35</v>
      </c>
      <c r="B130" s="1"/>
      <c r="C130" s="1"/>
      <c r="D130" s="3">
        <f>SUBTOTAL(9,D2:D128)</f>
        <v>4720646</v>
      </c>
      <c r="E130" s="4">
        <f>SUBTOTAL(9,E2:E128)</f>
        <v>109500</v>
      </c>
      <c r="F130" s="3"/>
      <c r="G130" s="5">
        <f>SUBTOTAL(9,G2:G128)</f>
        <v>2292554.9000000004</v>
      </c>
      <c r="H130" s="5">
        <f>SUBTOTAL(9,H2:H128)</f>
        <v>54750</v>
      </c>
      <c r="I130" s="5">
        <f>SUBTOTAL(9,I2:I128)</f>
        <v>2237804.9000000008</v>
      </c>
    </row>
  </sheetData>
  <sortState ref="A2:I113">
    <sortCondition ref="A3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3"/>
  <sheetViews>
    <sheetView tabSelected="1" workbookViewId="0">
      <selection activeCell="C34" sqref="C34"/>
    </sheetView>
  </sheetViews>
  <sheetFormatPr defaultRowHeight="15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32</v>
      </c>
      <c r="H1" s="1" t="s">
        <v>33</v>
      </c>
      <c r="I1" s="1" t="s">
        <v>34</v>
      </c>
    </row>
    <row r="2" spans="1:9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  <c r="G2" s="5">
        <f>(D2-E2)*F2</f>
        <v>34903.99</v>
      </c>
      <c r="H2" s="5">
        <f>E2*0.5</f>
        <v>526</v>
      </c>
      <c r="I2" s="5">
        <f>G2-H2</f>
        <v>34377.99</v>
      </c>
    </row>
    <row r="3" spans="1:9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  <c r="G3" s="5">
        <f t="shared" ref="G3:G66" si="0">(D3-E3)*F3</f>
        <v>13307.349999999999</v>
      </c>
      <c r="H3" s="5">
        <f t="shared" ref="H3:H66" si="1">E3*0.5</f>
        <v>449.5</v>
      </c>
      <c r="I3" s="5">
        <f t="shared" ref="I3:I66" si="2">G3-H3</f>
        <v>12857.849999999999</v>
      </c>
    </row>
    <row r="4" spans="1:9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  <c r="G4" s="5">
        <f t="shared" si="0"/>
        <v>16903.77</v>
      </c>
      <c r="H4" s="5">
        <f t="shared" si="1"/>
        <v>895</v>
      </c>
      <c r="I4" s="5">
        <f t="shared" si="2"/>
        <v>16008.77</v>
      </c>
    </row>
    <row r="5" spans="1:9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  <c r="G5" s="5">
        <f t="shared" si="0"/>
        <v>7578.4800000000005</v>
      </c>
      <c r="H5" s="5">
        <f t="shared" si="1"/>
        <v>244</v>
      </c>
      <c r="I5" s="5">
        <f t="shared" si="2"/>
        <v>7334.4800000000005</v>
      </c>
    </row>
    <row r="6" spans="1:9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  <c r="G6" s="5">
        <f t="shared" si="0"/>
        <v>66029.819999999992</v>
      </c>
      <c r="H6" s="5">
        <f t="shared" si="1"/>
        <v>272.5</v>
      </c>
      <c r="I6" s="5">
        <f t="shared" si="2"/>
        <v>65757.319999999992</v>
      </c>
    </row>
    <row r="7" spans="1:9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  <c r="G7" s="5">
        <f t="shared" si="0"/>
        <v>64494</v>
      </c>
      <c r="H7" s="5">
        <f t="shared" si="1"/>
        <v>901.5</v>
      </c>
      <c r="I7" s="5">
        <f t="shared" si="2"/>
        <v>63592.5</v>
      </c>
    </row>
    <row r="8" spans="1:9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  <c r="G8" s="5">
        <f t="shared" si="0"/>
        <v>35082.560000000005</v>
      </c>
      <c r="H8" s="5">
        <f t="shared" si="1"/>
        <v>683</v>
      </c>
      <c r="I8" s="5">
        <f t="shared" si="2"/>
        <v>34399.560000000005</v>
      </c>
    </row>
    <row r="9" spans="1:9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  <c r="G9" s="5">
        <f t="shared" si="0"/>
        <v>16624.169999999998</v>
      </c>
      <c r="H9" s="5">
        <f t="shared" si="1"/>
        <v>253</v>
      </c>
      <c r="I9" s="5">
        <f t="shared" si="2"/>
        <v>16371.169999999998</v>
      </c>
    </row>
    <row r="10" spans="1:9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  <c r="G10" s="5">
        <f t="shared" si="0"/>
        <v>7219.2599999999993</v>
      </c>
      <c r="H10" s="5">
        <f t="shared" si="1"/>
        <v>184.5</v>
      </c>
      <c r="I10" s="5">
        <f t="shared" si="2"/>
        <v>7034.7599999999993</v>
      </c>
    </row>
    <row r="11" spans="1:9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  <c r="G11" s="5">
        <f t="shared" si="0"/>
        <v>19995.05</v>
      </c>
      <c r="H11" s="5">
        <f t="shared" si="1"/>
        <v>457.5</v>
      </c>
      <c r="I11" s="5">
        <f t="shared" si="2"/>
        <v>19537.55</v>
      </c>
    </row>
    <row r="12" spans="1:9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  <c r="G12" s="5">
        <f t="shared" si="0"/>
        <v>48231.5</v>
      </c>
      <c r="H12" s="5">
        <f t="shared" si="1"/>
        <v>1338.5</v>
      </c>
      <c r="I12" s="5">
        <f t="shared" si="2"/>
        <v>46893</v>
      </c>
    </row>
    <row r="13" spans="1:9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  <c r="G13" s="5">
        <f t="shared" si="0"/>
        <v>15525.359999999999</v>
      </c>
      <c r="H13" s="5">
        <f t="shared" si="1"/>
        <v>18.5</v>
      </c>
      <c r="I13" s="5">
        <f t="shared" si="2"/>
        <v>15506.859999999999</v>
      </c>
    </row>
    <row r="14" spans="1:9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  <c r="G14" s="5">
        <f t="shared" si="0"/>
        <v>50074.83</v>
      </c>
      <c r="H14" s="5">
        <f t="shared" si="1"/>
        <v>2911.5</v>
      </c>
      <c r="I14" s="5">
        <f t="shared" si="2"/>
        <v>47163.33</v>
      </c>
    </row>
    <row r="15" spans="1:9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  <c r="G15" s="5">
        <f t="shared" si="0"/>
        <v>4117.68</v>
      </c>
      <c r="H15" s="5">
        <f t="shared" si="1"/>
        <v>442</v>
      </c>
      <c r="I15" s="5">
        <f t="shared" si="2"/>
        <v>3675.6800000000003</v>
      </c>
    </row>
    <row r="16" spans="1:9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  <c r="G16" s="5">
        <f t="shared" si="0"/>
        <v>3186.6</v>
      </c>
      <c r="H16" s="5">
        <f t="shared" si="1"/>
        <v>52</v>
      </c>
      <c r="I16" s="5">
        <f t="shared" si="2"/>
        <v>3134.6</v>
      </c>
    </row>
    <row r="17" spans="1:9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  <c r="G17" s="5">
        <f t="shared" si="0"/>
        <v>253.98</v>
      </c>
      <c r="H17" s="5">
        <f t="shared" si="1"/>
        <v>15</v>
      </c>
      <c r="I17" s="5">
        <f t="shared" si="2"/>
        <v>238.98</v>
      </c>
    </row>
    <row r="18" spans="1:9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  <c r="G18" s="5">
        <f t="shared" si="0"/>
        <v>9853.4</v>
      </c>
      <c r="H18" s="5">
        <f t="shared" si="1"/>
        <v>197</v>
      </c>
      <c r="I18" s="5">
        <f t="shared" si="2"/>
        <v>9656.4</v>
      </c>
    </row>
    <row r="19" spans="1:9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  <c r="G19" s="5">
        <f t="shared" si="0"/>
        <v>17650.23</v>
      </c>
      <c r="H19" s="5">
        <f t="shared" si="1"/>
        <v>457</v>
      </c>
      <c r="I19" s="5">
        <f t="shared" si="2"/>
        <v>17193.23</v>
      </c>
    </row>
    <row r="20" spans="1:9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  <c r="G20" s="5">
        <f t="shared" si="0"/>
        <v>23452.079999999998</v>
      </c>
      <c r="H20" s="5">
        <f t="shared" si="1"/>
        <v>432</v>
      </c>
      <c r="I20" s="5">
        <f t="shared" si="2"/>
        <v>23020.079999999998</v>
      </c>
    </row>
    <row r="21" spans="1:9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  <c r="G21" s="5">
        <f t="shared" si="0"/>
        <v>3919.6499999999996</v>
      </c>
      <c r="H21" s="5">
        <f t="shared" si="1"/>
        <v>159.5</v>
      </c>
      <c r="I21" s="5">
        <f t="shared" si="2"/>
        <v>3760.1499999999996</v>
      </c>
    </row>
    <row r="22" spans="1:9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  <c r="G22" s="5">
        <f t="shared" si="0"/>
        <v>37594.480000000003</v>
      </c>
      <c r="H22" s="5">
        <f t="shared" si="1"/>
        <v>80.5</v>
      </c>
      <c r="I22" s="5">
        <f t="shared" si="2"/>
        <v>37513.980000000003</v>
      </c>
    </row>
    <row r="23" spans="1:9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  <c r="G23" s="5">
        <f t="shared" si="0"/>
        <v>27936.649999999998</v>
      </c>
      <c r="H23" s="5">
        <f t="shared" si="1"/>
        <v>460</v>
      </c>
      <c r="I23" s="5">
        <f t="shared" si="2"/>
        <v>27476.649999999998</v>
      </c>
    </row>
    <row r="24" spans="1:9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  <c r="G24" s="5">
        <f t="shared" si="0"/>
        <v>31952.199999999997</v>
      </c>
      <c r="H24" s="5">
        <f t="shared" si="1"/>
        <v>1465</v>
      </c>
      <c r="I24" s="5">
        <f t="shared" si="2"/>
        <v>30487.199999999997</v>
      </c>
    </row>
    <row r="25" spans="1:9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  <c r="G25" s="5">
        <f t="shared" si="0"/>
        <v>504.84</v>
      </c>
      <c r="H25" s="5">
        <f t="shared" si="1"/>
        <v>49</v>
      </c>
      <c r="I25" s="5">
        <f t="shared" si="2"/>
        <v>455.84</v>
      </c>
    </row>
    <row r="26" spans="1:9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  <c r="G26" s="5">
        <f t="shared" si="0"/>
        <v>43805.3</v>
      </c>
      <c r="H26" s="5">
        <f t="shared" si="1"/>
        <v>696</v>
      </c>
      <c r="I26" s="5">
        <f t="shared" si="2"/>
        <v>43109.3</v>
      </c>
    </row>
    <row r="27" spans="1:9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  <c r="G27" s="5">
        <f t="shared" si="0"/>
        <v>24480.63</v>
      </c>
      <c r="H27" s="5">
        <f t="shared" si="1"/>
        <v>305</v>
      </c>
      <c r="I27" s="5">
        <f t="shared" si="2"/>
        <v>24175.63</v>
      </c>
    </row>
    <row r="28" spans="1:9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  <c r="G28" s="5">
        <f t="shared" si="0"/>
        <v>44213.409999999996</v>
      </c>
      <c r="H28" s="5">
        <f t="shared" si="1"/>
        <v>653</v>
      </c>
      <c r="I28" s="5">
        <f t="shared" si="2"/>
        <v>43560.409999999996</v>
      </c>
    </row>
    <row r="29" spans="1:9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  <c r="G29" s="5">
        <f t="shared" si="0"/>
        <v>13469.04</v>
      </c>
      <c r="H29" s="5">
        <f t="shared" si="1"/>
        <v>892.5</v>
      </c>
      <c r="I29" s="5">
        <f t="shared" si="2"/>
        <v>12576.54</v>
      </c>
    </row>
    <row r="30" spans="1:9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  <c r="G30" s="5">
        <f t="shared" si="0"/>
        <v>10700.179999999998</v>
      </c>
      <c r="H30" s="5">
        <f t="shared" si="1"/>
        <v>229</v>
      </c>
      <c r="I30" s="5">
        <f t="shared" si="2"/>
        <v>10471.179999999998</v>
      </c>
    </row>
    <row r="31" spans="1:9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  <c r="G31" s="5">
        <f t="shared" si="0"/>
        <v>4525.3600000000006</v>
      </c>
      <c r="H31" s="5">
        <f t="shared" si="1"/>
        <v>249</v>
      </c>
      <c r="I31" s="5">
        <f t="shared" si="2"/>
        <v>4276.3600000000006</v>
      </c>
    </row>
    <row r="32" spans="1:9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  <c r="G32" s="5">
        <f t="shared" si="0"/>
        <v>2131.35</v>
      </c>
      <c r="H32" s="5">
        <f t="shared" si="1"/>
        <v>227</v>
      </c>
      <c r="I32" s="5">
        <f t="shared" si="2"/>
        <v>1904.35</v>
      </c>
    </row>
    <row r="33" spans="1:9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  <c r="G33" s="5">
        <f t="shared" si="0"/>
        <v>2534.7200000000003</v>
      </c>
      <c r="H33" s="5">
        <f t="shared" si="1"/>
        <v>36.5</v>
      </c>
      <c r="I33" s="5">
        <f t="shared" si="2"/>
        <v>2498.2200000000003</v>
      </c>
    </row>
    <row r="34" spans="1:9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  <c r="G34" s="5">
        <f t="shared" si="0"/>
        <v>2678.5</v>
      </c>
      <c r="H34" s="5">
        <f t="shared" si="1"/>
        <v>14.5</v>
      </c>
      <c r="I34" s="5">
        <f t="shared" si="2"/>
        <v>2664</v>
      </c>
    </row>
    <row r="35" spans="1:9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  <c r="G35" s="5">
        <f t="shared" si="0"/>
        <v>6167.46</v>
      </c>
      <c r="H35" s="5">
        <f t="shared" si="1"/>
        <v>292</v>
      </c>
      <c r="I35" s="5">
        <f t="shared" si="2"/>
        <v>5875.46</v>
      </c>
    </row>
    <row r="36" spans="1:9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  <c r="G36" s="5">
        <f t="shared" si="0"/>
        <v>21311.8</v>
      </c>
      <c r="H36" s="5">
        <f t="shared" si="1"/>
        <v>310.5</v>
      </c>
      <c r="I36" s="5">
        <f t="shared" si="2"/>
        <v>21001.3</v>
      </c>
    </row>
    <row r="37" spans="1:9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  <c r="G37" s="5">
        <f t="shared" si="0"/>
        <v>18404.099999999999</v>
      </c>
      <c r="H37" s="5">
        <f t="shared" si="1"/>
        <v>405</v>
      </c>
      <c r="I37" s="5">
        <f t="shared" si="2"/>
        <v>17999.099999999999</v>
      </c>
    </row>
    <row r="38" spans="1:9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  <c r="G38" s="5">
        <f t="shared" si="0"/>
        <v>2221.48</v>
      </c>
      <c r="H38" s="5">
        <f t="shared" si="1"/>
        <v>99</v>
      </c>
      <c r="I38" s="5">
        <f t="shared" si="2"/>
        <v>2122.48</v>
      </c>
    </row>
    <row r="39" spans="1:9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  <c r="G39" s="5">
        <f t="shared" si="0"/>
        <v>84061.119999999995</v>
      </c>
      <c r="H39" s="5">
        <f t="shared" si="1"/>
        <v>1911</v>
      </c>
      <c r="I39" s="5">
        <f t="shared" si="2"/>
        <v>82150.12</v>
      </c>
    </row>
    <row r="40" spans="1:9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  <c r="G40" s="5">
        <f t="shared" si="0"/>
        <v>9151.1</v>
      </c>
      <c r="H40" s="5">
        <f t="shared" si="1"/>
        <v>272</v>
      </c>
      <c r="I40" s="5">
        <f t="shared" si="2"/>
        <v>8879.1</v>
      </c>
    </row>
    <row r="41" spans="1:9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  <c r="G41" s="5">
        <f t="shared" si="0"/>
        <v>41448.399999999994</v>
      </c>
      <c r="H41" s="5">
        <f t="shared" si="1"/>
        <v>783</v>
      </c>
      <c r="I41" s="5">
        <f t="shared" si="2"/>
        <v>40665.399999999994</v>
      </c>
    </row>
    <row r="42" spans="1:9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  <c r="G42" s="5">
        <f t="shared" si="0"/>
        <v>32785.199999999997</v>
      </c>
      <c r="H42" s="5">
        <f t="shared" si="1"/>
        <v>705.5</v>
      </c>
      <c r="I42" s="5">
        <f t="shared" si="2"/>
        <v>32079.699999999997</v>
      </c>
    </row>
    <row r="43" spans="1:9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  <c r="G43" s="5">
        <f t="shared" si="0"/>
        <v>17621</v>
      </c>
      <c r="H43" s="5">
        <f t="shared" si="1"/>
        <v>296</v>
      </c>
      <c r="I43" s="5">
        <f t="shared" si="2"/>
        <v>17325</v>
      </c>
    </row>
    <row r="44" spans="1:9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  <c r="G44" s="5">
        <f t="shared" si="0"/>
        <v>39837.800000000003</v>
      </c>
      <c r="H44" s="5">
        <f t="shared" si="1"/>
        <v>364</v>
      </c>
      <c r="I44" s="5">
        <f t="shared" si="2"/>
        <v>39473.800000000003</v>
      </c>
    </row>
    <row r="45" spans="1:9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  <c r="G45" s="5">
        <f t="shared" si="0"/>
        <v>115601.79000000001</v>
      </c>
      <c r="H45" s="5">
        <f t="shared" si="1"/>
        <v>1063.5</v>
      </c>
      <c r="I45" s="5">
        <f t="shared" si="2"/>
        <v>114538.29000000001</v>
      </c>
    </row>
    <row r="46" spans="1:9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  <c r="G46" s="5">
        <f t="shared" si="0"/>
        <v>37890.6</v>
      </c>
      <c r="H46" s="5">
        <f t="shared" si="1"/>
        <v>781</v>
      </c>
      <c r="I46" s="5">
        <f t="shared" si="2"/>
        <v>37109.599999999999</v>
      </c>
    </row>
    <row r="47" spans="1:9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  <c r="G47" s="5">
        <f t="shared" si="0"/>
        <v>6709</v>
      </c>
      <c r="H47" s="5">
        <f t="shared" si="1"/>
        <v>134.5</v>
      </c>
      <c r="I47" s="5">
        <f t="shared" si="2"/>
        <v>6574.5</v>
      </c>
    </row>
    <row r="48" spans="1:9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  <c r="G48" s="5">
        <f t="shared" si="0"/>
        <v>450.95</v>
      </c>
      <c r="H48" s="5">
        <f t="shared" si="1"/>
        <v>28</v>
      </c>
      <c r="I48" s="5">
        <f t="shared" si="2"/>
        <v>422.95</v>
      </c>
    </row>
    <row r="49" spans="1:9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  <c r="G49" s="5">
        <f t="shared" si="0"/>
        <v>4083.3</v>
      </c>
      <c r="H49" s="5">
        <f t="shared" si="1"/>
        <v>131</v>
      </c>
      <c r="I49" s="5">
        <f t="shared" si="2"/>
        <v>3952.3</v>
      </c>
    </row>
    <row r="50" spans="1:9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  <c r="G50" s="5">
        <f t="shared" si="0"/>
        <v>13382.1</v>
      </c>
      <c r="H50" s="5">
        <f t="shared" si="1"/>
        <v>35.5</v>
      </c>
      <c r="I50" s="5">
        <f t="shared" si="2"/>
        <v>13346.6</v>
      </c>
    </row>
    <row r="51" spans="1:9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  <c r="G51" s="5">
        <f t="shared" si="0"/>
        <v>39044.86</v>
      </c>
      <c r="H51" s="5">
        <f t="shared" si="1"/>
        <v>339.5</v>
      </c>
      <c r="I51" s="5">
        <f t="shared" si="2"/>
        <v>38705.360000000001</v>
      </c>
    </row>
    <row r="52" spans="1:9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  <c r="G52" s="5">
        <f t="shared" si="0"/>
        <v>18464.25</v>
      </c>
      <c r="H52" s="5">
        <f t="shared" si="1"/>
        <v>348.5</v>
      </c>
      <c r="I52" s="5">
        <f t="shared" si="2"/>
        <v>18115.75</v>
      </c>
    </row>
    <row r="53" spans="1:9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  <c r="G53" s="5">
        <f t="shared" si="0"/>
        <v>20749.599999999999</v>
      </c>
      <c r="H53" s="5">
        <f t="shared" si="1"/>
        <v>661</v>
      </c>
      <c r="I53" s="5">
        <f t="shared" si="2"/>
        <v>20088.599999999999</v>
      </c>
    </row>
    <row r="54" spans="1:9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  <c r="G54" s="5">
        <f t="shared" si="0"/>
        <v>23224.25</v>
      </c>
      <c r="H54" s="5">
        <f t="shared" si="1"/>
        <v>1735.5</v>
      </c>
      <c r="I54" s="5">
        <f t="shared" si="2"/>
        <v>21488.75</v>
      </c>
    </row>
    <row r="55" spans="1:9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  <c r="G55" s="5">
        <f t="shared" si="0"/>
        <v>3436.8300000000004</v>
      </c>
      <c r="H55" s="5">
        <f t="shared" si="1"/>
        <v>66</v>
      </c>
      <c r="I55" s="5">
        <f t="shared" si="2"/>
        <v>3370.8300000000004</v>
      </c>
    </row>
    <row r="56" spans="1:9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  <c r="G56" s="5">
        <f t="shared" si="0"/>
        <v>8238.1299999999992</v>
      </c>
      <c r="H56" s="5">
        <f t="shared" si="1"/>
        <v>189.5</v>
      </c>
      <c r="I56" s="5">
        <f t="shared" si="2"/>
        <v>8048.6299999999992</v>
      </c>
    </row>
    <row r="57" spans="1:9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  <c r="G57" s="5">
        <f t="shared" si="0"/>
        <v>47802.39</v>
      </c>
      <c r="H57" s="5">
        <f t="shared" si="1"/>
        <v>808.5</v>
      </c>
      <c r="I57" s="5">
        <f t="shared" si="2"/>
        <v>46993.89</v>
      </c>
    </row>
    <row r="58" spans="1:9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  <c r="G58" s="5">
        <f t="shared" si="0"/>
        <v>21318.640000000003</v>
      </c>
      <c r="H58" s="5">
        <f t="shared" si="1"/>
        <v>484</v>
      </c>
      <c r="I58" s="5">
        <f t="shared" si="2"/>
        <v>20834.640000000003</v>
      </c>
    </row>
    <row r="59" spans="1:9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  <c r="G59" s="5">
        <f t="shared" si="0"/>
        <v>15570.75</v>
      </c>
      <c r="H59" s="5">
        <f t="shared" si="1"/>
        <v>303</v>
      </c>
      <c r="I59" s="5">
        <f t="shared" si="2"/>
        <v>15267.75</v>
      </c>
    </row>
    <row r="60" spans="1:9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  <c r="G60" s="5">
        <f t="shared" si="0"/>
        <v>14082.109999999999</v>
      </c>
      <c r="H60" s="5">
        <f t="shared" si="1"/>
        <v>866.5</v>
      </c>
      <c r="I60" s="5">
        <f t="shared" si="2"/>
        <v>13215.609999999999</v>
      </c>
    </row>
    <row r="61" spans="1:9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  <c r="G61" s="5">
        <f t="shared" si="0"/>
        <v>80087.040000000008</v>
      </c>
      <c r="H61" s="5">
        <f t="shared" si="1"/>
        <v>1356.5</v>
      </c>
      <c r="I61" s="5">
        <f t="shared" si="2"/>
        <v>78730.540000000008</v>
      </c>
    </row>
    <row r="62" spans="1:9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  <c r="G62" s="5">
        <f t="shared" si="0"/>
        <v>12320.21</v>
      </c>
      <c r="H62" s="5">
        <f t="shared" si="1"/>
        <v>219.5</v>
      </c>
      <c r="I62" s="5">
        <f t="shared" si="2"/>
        <v>12100.71</v>
      </c>
    </row>
    <row r="63" spans="1:9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  <c r="G63" s="5">
        <f t="shared" si="0"/>
        <v>3499.6</v>
      </c>
      <c r="H63" s="5">
        <f t="shared" si="1"/>
        <v>286</v>
      </c>
      <c r="I63" s="5">
        <f t="shared" si="2"/>
        <v>3213.6</v>
      </c>
    </row>
    <row r="64" spans="1:9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  <c r="G64" s="5">
        <f t="shared" si="0"/>
        <v>2962.86</v>
      </c>
      <c r="H64" s="5">
        <f t="shared" si="1"/>
        <v>252.5</v>
      </c>
      <c r="I64" s="5">
        <f t="shared" si="2"/>
        <v>2710.36</v>
      </c>
    </row>
    <row r="65" spans="1:9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  <c r="G65" s="5">
        <f t="shared" si="0"/>
        <v>7994.1600000000008</v>
      </c>
      <c r="H65" s="5">
        <f t="shared" si="1"/>
        <v>111</v>
      </c>
      <c r="I65" s="5">
        <f t="shared" si="2"/>
        <v>7883.1600000000008</v>
      </c>
    </row>
    <row r="66" spans="1:9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  <c r="G66" s="5">
        <f t="shared" si="0"/>
        <v>5336.96</v>
      </c>
      <c r="H66" s="5">
        <f t="shared" si="1"/>
        <v>101</v>
      </c>
      <c r="I66" s="5">
        <f t="shared" si="2"/>
        <v>5235.96</v>
      </c>
    </row>
    <row r="67" spans="1:9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  <c r="G67" s="5">
        <f t="shared" ref="G67:G113" si="3">(D67-E67)*F67</f>
        <v>3038.7200000000003</v>
      </c>
      <c r="H67" s="5">
        <f t="shared" ref="H67:H113" si="4">E67*0.5</f>
        <v>119</v>
      </c>
      <c r="I67" s="5">
        <f t="shared" ref="I67:I113" si="5">G67-H67</f>
        <v>2919.7200000000003</v>
      </c>
    </row>
    <row r="68" spans="1:9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  <c r="G68" s="5">
        <f t="shared" si="3"/>
        <v>7964.880000000001</v>
      </c>
      <c r="H68" s="5">
        <f t="shared" si="4"/>
        <v>252.5</v>
      </c>
      <c r="I68" s="5">
        <f t="shared" si="5"/>
        <v>7712.380000000001</v>
      </c>
    </row>
    <row r="69" spans="1:9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  <c r="G69" s="5">
        <f t="shared" si="3"/>
        <v>501.9</v>
      </c>
      <c r="H69" s="5">
        <f t="shared" si="4"/>
        <v>23.5</v>
      </c>
      <c r="I69" s="5">
        <f t="shared" si="5"/>
        <v>478.4</v>
      </c>
    </row>
    <row r="70" spans="1:9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  <c r="G70" s="5">
        <f t="shared" si="3"/>
        <v>6569.31</v>
      </c>
      <c r="H70" s="5">
        <f t="shared" si="4"/>
        <v>126</v>
      </c>
      <c r="I70" s="5">
        <f t="shared" si="5"/>
        <v>6443.31</v>
      </c>
    </row>
    <row r="71" spans="1:9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  <c r="G71" s="5">
        <f t="shared" si="3"/>
        <v>8348.31</v>
      </c>
      <c r="H71" s="5">
        <f t="shared" si="4"/>
        <v>545</v>
      </c>
      <c r="I71" s="5">
        <f t="shared" si="5"/>
        <v>7803.3099999999995</v>
      </c>
    </row>
    <row r="72" spans="1:9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  <c r="G72" s="5">
        <f t="shared" si="3"/>
        <v>29427.200000000001</v>
      </c>
      <c r="H72" s="5">
        <f t="shared" si="4"/>
        <v>93.5</v>
      </c>
      <c r="I72" s="5">
        <f t="shared" si="5"/>
        <v>29333.7</v>
      </c>
    </row>
    <row r="73" spans="1:9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  <c r="G73" s="5">
        <f t="shared" si="3"/>
        <v>24157.25</v>
      </c>
      <c r="H73" s="5">
        <f t="shared" si="4"/>
        <v>307</v>
      </c>
      <c r="I73" s="5">
        <f t="shared" si="5"/>
        <v>23850.25</v>
      </c>
    </row>
    <row r="74" spans="1:9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  <c r="G74" s="5">
        <f t="shared" si="3"/>
        <v>30562.859999999997</v>
      </c>
      <c r="H74" s="5">
        <f t="shared" si="4"/>
        <v>657</v>
      </c>
      <c r="I74" s="5">
        <f t="shared" si="5"/>
        <v>29905.859999999997</v>
      </c>
    </row>
    <row r="75" spans="1:9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  <c r="G75" s="5">
        <f t="shared" si="3"/>
        <v>31697.61</v>
      </c>
      <c r="H75" s="5">
        <f t="shared" si="4"/>
        <v>1018.5</v>
      </c>
      <c r="I75" s="5">
        <f t="shared" si="5"/>
        <v>30679.11</v>
      </c>
    </row>
    <row r="76" spans="1:9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  <c r="G76" s="5">
        <f t="shared" si="3"/>
        <v>24180.959999999999</v>
      </c>
      <c r="H76" s="5">
        <f t="shared" si="4"/>
        <v>681.5</v>
      </c>
      <c r="I76" s="5">
        <f t="shared" si="5"/>
        <v>23499.46</v>
      </c>
    </row>
    <row r="77" spans="1:9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  <c r="G77" s="5">
        <f t="shared" si="3"/>
        <v>5305.32</v>
      </c>
      <c r="H77" s="5">
        <f t="shared" si="4"/>
        <v>179.5</v>
      </c>
      <c r="I77" s="5">
        <f t="shared" si="5"/>
        <v>5125.82</v>
      </c>
    </row>
    <row r="78" spans="1:9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  <c r="G78" s="5">
        <f t="shared" si="3"/>
        <v>55286.01</v>
      </c>
      <c r="H78" s="5">
        <f t="shared" si="4"/>
        <v>1362</v>
      </c>
      <c r="I78" s="5">
        <f t="shared" si="5"/>
        <v>53924.01</v>
      </c>
    </row>
    <row r="79" spans="1:9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  <c r="G79" s="5">
        <f t="shared" si="3"/>
        <v>1780.2199999999998</v>
      </c>
      <c r="H79" s="5">
        <f t="shared" si="4"/>
        <v>25.5</v>
      </c>
      <c r="I79" s="5">
        <f t="shared" si="5"/>
        <v>1754.7199999999998</v>
      </c>
    </row>
    <row r="80" spans="1:9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  <c r="G80" s="5">
        <f t="shared" si="3"/>
        <v>1077.92</v>
      </c>
      <c r="H80" s="5">
        <f t="shared" si="4"/>
        <v>110.5</v>
      </c>
      <c r="I80" s="5">
        <f t="shared" si="5"/>
        <v>967.42000000000007</v>
      </c>
    </row>
    <row r="81" spans="1:9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  <c r="G81" s="5">
        <f t="shared" si="3"/>
        <v>1279.27</v>
      </c>
      <c r="H81" s="5">
        <f t="shared" si="4"/>
        <v>96.5</v>
      </c>
      <c r="I81" s="5">
        <f t="shared" si="5"/>
        <v>1182.77</v>
      </c>
    </row>
    <row r="82" spans="1:9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  <c r="G82" s="5">
        <f t="shared" si="3"/>
        <v>11585.28</v>
      </c>
      <c r="H82" s="5">
        <f t="shared" si="4"/>
        <v>299</v>
      </c>
      <c r="I82" s="5">
        <f t="shared" si="5"/>
        <v>11286.28</v>
      </c>
    </row>
    <row r="83" spans="1:9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  <c r="G83" s="5">
        <f t="shared" si="3"/>
        <v>252</v>
      </c>
      <c r="H83" s="5">
        <f t="shared" si="4"/>
        <v>2.5</v>
      </c>
      <c r="I83" s="5">
        <f t="shared" si="5"/>
        <v>249.5</v>
      </c>
    </row>
    <row r="84" spans="1:9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  <c r="G84" s="5">
        <f t="shared" si="3"/>
        <v>17053.510000000002</v>
      </c>
      <c r="H84" s="5">
        <f t="shared" si="4"/>
        <v>280.5</v>
      </c>
      <c r="I84" s="5">
        <f t="shared" si="5"/>
        <v>16773.010000000002</v>
      </c>
    </row>
    <row r="85" spans="1:9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  <c r="G85" s="5">
        <f t="shared" si="3"/>
        <v>17555.759999999998</v>
      </c>
      <c r="H85" s="5">
        <f t="shared" si="4"/>
        <v>546.5</v>
      </c>
      <c r="I85" s="5">
        <f t="shared" si="5"/>
        <v>17009.259999999998</v>
      </c>
    </row>
    <row r="86" spans="1:9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  <c r="G86" s="5">
        <f t="shared" si="3"/>
        <v>5981.5800000000008</v>
      </c>
      <c r="H86" s="5">
        <f t="shared" si="4"/>
        <v>60.5</v>
      </c>
      <c r="I86" s="5">
        <f t="shared" si="5"/>
        <v>5921.0800000000008</v>
      </c>
    </row>
    <row r="87" spans="1:9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  <c r="G87" s="5">
        <f t="shared" si="3"/>
        <v>22030</v>
      </c>
      <c r="H87" s="5">
        <f t="shared" si="4"/>
        <v>1158.5</v>
      </c>
      <c r="I87" s="5">
        <f t="shared" si="5"/>
        <v>20871.5</v>
      </c>
    </row>
    <row r="88" spans="1:9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  <c r="G88" s="5">
        <f t="shared" si="3"/>
        <v>12642.560000000001</v>
      </c>
      <c r="H88" s="5">
        <f t="shared" si="4"/>
        <v>544.5</v>
      </c>
      <c r="I88" s="5">
        <f t="shared" si="5"/>
        <v>12098.060000000001</v>
      </c>
    </row>
    <row r="89" spans="1:9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  <c r="G89" s="5">
        <f t="shared" si="3"/>
        <v>10202.34</v>
      </c>
      <c r="H89" s="5">
        <f t="shared" si="4"/>
        <v>246</v>
      </c>
      <c r="I89" s="5">
        <f t="shared" si="5"/>
        <v>9956.34</v>
      </c>
    </row>
    <row r="90" spans="1:9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  <c r="G90" s="5">
        <f t="shared" si="3"/>
        <v>4252.32</v>
      </c>
      <c r="H90" s="5">
        <f t="shared" si="4"/>
        <v>259</v>
      </c>
      <c r="I90" s="5">
        <f t="shared" si="5"/>
        <v>3993.3199999999997</v>
      </c>
    </row>
    <row r="91" spans="1:9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  <c r="G91" s="5">
        <f t="shared" si="3"/>
        <v>38357.599999999999</v>
      </c>
      <c r="H91" s="5">
        <f t="shared" si="4"/>
        <v>1044.5</v>
      </c>
      <c r="I91" s="5">
        <f t="shared" si="5"/>
        <v>37313.1</v>
      </c>
    </row>
    <row r="92" spans="1:9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  <c r="G92" s="5">
        <f t="shared" si="3"/>
        <v>11919.359999999999</v>
      </c>
      <c r="H92" s="5">
        <f t="shared" si="4"/>
        <v>56</v>
      </c>
      <c r="I92" s="5">
        <f t="shared" si="5"/>
        <v>11863.359999999999</v>
      </c>
    </row>
    <row r="93" spans="1:9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  <c r="G93" s="5">
        <f t="shared" si="3"/>
        <v>101185</v>
      </c>
      <c r="H93" s="5">
        <f t="shared" si="4"/>
        <v>1526</v>
      </c>
      <c r="I93" s="5">
        <f t="shared" si="5"/>
        <v>99659</v>
      </c>
    </row>
    <row r="94" spans="1:9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  <c r="G94" s="5">
        <f t="shared" si="3"/>
        <v>34445.67</v>
      </c>
      <c r="H94" s="5">
        <f t="shared" si="4"/>
        <v>1842.5</v>
      </c>
      <c r="I94" s="5">
        <f t="shared" si="5"/>
        <v>32603.17</v>
      </c>
    </row>
    <row r="95" spans="1:9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  <c r="G95" s="5">
        <f t="shared" si="3"/>
        <v>3039.2400000000002</v>
      </c>
      <c r="H95" s="5">
        <f t="shared" si="4"/>
        <v>130</v>
      </c>
      <c r="I95" s="5">
        <f t="shared" si="5"/>
        <v>2909.2400000000002</v>
      </c>
    </row>
    <row r="96" spans="1:9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  <c r="G96" s="5">
        <f t="shared" si="3"/>
        <v>285.60000000000002</v>
      </c>
      <c r="H96" s="5">
        <f t="shared" si="4"/>
        <v>14.5</v>
      </c>
      <c r="I96" s="5">
        <f t="shared" si="5"/>
        <v>271.10000000000002</v>
      </c>
    </row>
    <row r="97" spans="1:9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  <c r="G97" s="5">
        <f t="shared" si="3"/>
        <v>1051.8200000000002</v>
      </c>
      <c r="H97" s="5">
        <f t="shared" si="4"/>
        <v>130.5</v>
      </c>
      <c r="I97" s="5">
        <f t="shared" si="5"/>
        <v>921.32000000000016</v>
      </c>
    </row>
    <row r="98" spans="1:9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  <c r="G98" s="5">
        <f t="shared" si="3"/>
        <v>10519.5</v>
      </c>
      <c r="H98" s="5">
        <f t="shared" si="4"/>
        <v>146.5</v>
      </c>
      <c r="I98" s="5">
        <f t="shared" si="5"/>
        <v>10373</v>
      </c>
    </row>
    <row r="99" spans="1:9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  <c r="G99" s="5">
        <f t="shared" si="3"/>
        <v>7715.88</v>
      </c>
      <c r="H99" s="5">
        <f t="shared" si="4"/>
        <v>349</v>
      </c>
      <c r="I99" s="5">
        <f t="shared" si="5"/>
        <v>7366.88</v>
      </c>
    </row>
    <row r="100" spans="1:9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  <c r="G100" s="5">
        <f t="shared" si="3"/>
        <v>17318.16</v>
      </c>
      <c r="H100" s="5">
        <f t="shared" si="4"/>
        <v>252.5</v>
      </c>
      <c r="I100" s="5">
        <f t="shared" si="5"/>
        <v>17065.66</v>
      </c>
    </row>
    <row r="101" spans="1:9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  <c r="G101" s="5">
        <f t="shared" si="3"/>
        <v>3309.42</v>
      </c>
      <c r="H101" s="5">
        <f t="shared" si="4"/>
        <v>20.5</v>
      </c>
      <c r="I101" s="5">
        <f t="shared" si="5"/>
        <v>3288.92</v>
      </c>
    </row>
    <row r="102" spans="1:9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  <c r="G102" s="5">
        <f t="shared" si="3"/>
        <v>40900.639999999999</v>
      </c>
      <c r="H102" s="5">
        <f t="shared" si="4"/>
        <v>1897.5</v>
      </c>
      <c r="I102" s="5">
        <f t="shared" si="5"/>
        <v>39003.14</v>
      </c>
    </row>
    <row r="103" spans="1:9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  <c r="G103" s="5">
        <f t="shared" si="3"/>
        <v>8748.2800000000007</v>
      </c>
      <c r="H103" s="5">
        <f t="shared" si="4"/>
        <v>274.5</v>
      </c>
      <c r="I103" s="5">
        <f t="shared" si="5"/>
        <v>8473.7800000000007</v>
      </c>
    </row>
    <row r="104" spans="1:9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  <c r="G104" s="5">
        <f t="shared" si="3"/>
        <v>25676.639999999999</v>
      </c>
      <c r="H104" s="5">
        <f t="shared" si="4"/>
        <v>537.5</v>
      </c>
      <c r="I104" s="5">
        <f t="shared" si="5"/>
        <v>25139.14</v>
      </c>
    </row>
    <row r="105" spans="1:9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  <c r="G105" s="5">
        <f t="shared" si="3"/>
        <v>8091.5</v>
      </c>
      <c r="H105" s="5">
        <f t="shared" si="4"/>
        <v>384</v>
      </c>
      <c r="I105" s="5">
        <f t="shared" si="5"/>
        <v>7707.5</v>
      </c>
    </row>
    <row r="106" spans="1:9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  <c r="G106" s="5">
        <f t="shared" si="3"/>
        <v>27766.720000000001</v>
      </c>
      <c r="H106" s="5">
        <f t="shared" si="4"/>
        <v>1096</v>
      </c>
      <c r="I106" s="5">
        <f t="shared" si="5"/>
        <v>26670.720000000001</v>
      </c>
    </row>
    <row r="107" spans="1:9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  <c r="G107" s="5">
        <f t="shared" si="3"/>
        <v>12301.199999999999</v>
      </c>
      <c r="H107" s="5">
        <f t="shared" si="4"/>
        <v>390</v>
      </c>
      <c r="I107" s="5">
        <f t="shared" si="5"/>
        <v>11911.199999999999</v>
      </c>
    </row>
    <row r="108" spans="1:9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  <c r="G108" s="5">
        <f t="shared" si="3"/>
        <v>1293.2</v>
      </c>
      <c r="H108" s="5">
        <f t="shared" si="4"/>
        <v>72</v>
      </c>
      <c r="I108" s="5">
        <f t="shared" si="5"/>
        <v>1221.2</v>
      </c>
    </row>
    <row r="109" spans="1:9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  <c r="G109" s="5">
        <f t="shared" si="3"/>
        <v>110639.1</v>
      </c>
      <c r="H109" s="5">
        <f t="shared" si="4"/>
        <v>3314.5</v>
      </c>
      <c r="I109" s="5">
        <f t="shared" si="5"/>
        <v>107324.6</v>
      </c>
    </row>
    <row r="110" spans="1:9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  <c r="G110" s="5">
        <f t="shared" si="3"/>
        <v>10856.720000000001</v>
      </c>
      <c r="H110" s="5">
        <f t="shared" si="4"/>
        <v>56</v>
      </c>
      <c r="I110" s="5">
        <f t="shared" si="5"/>
        <v>10800.720000000001</v>
      </c>
    </row>
    <row r="111" spans="1:9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  <c r="G111" s="5">
        <f t="shared" si="3"/>
        <v>885.56000000000006</v>
      </c>
      <c r="H111" s="5">
        <f t="shared" si="4"/>
        <v>78</v>
      </c>
      <c r="I111" s="5">
        <f t="shared" si="5"/>
        <v>807.56000000000006</v>
      </c>
    </row>
    <row r="112" spans="1:9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  <c r="G112" s="5">
        <f t="shared" si="3"/>
        <v>1668.26</v>
      </c>
      <c r="H112" s="5">
        <f t="shared" si="4"/>
        <v>52</v>
      </c>
      <c r="I112" s="5">
        <f t="shared" si="5"/>
        <v>1616.26</v>
      </c>
    </row>
    <row r="113" spans="1:9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  <c r="G113" s="5">
        <f t="shared" si="3"/>
        <v>1656.48</v>
      </c>
      <c r="H113" s="5">
        <f t="shared" si="4"/>
        <v>104.5</v>
      </c>
      <c r="I113" s="5">
        <f t="shared" si="5"/>
        <v>1551.98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3"/>
  <sheetViews>
    <sheetView topLeftCell="A86" workbookViewId="0">
      <selection activeCell="E5" sqref="E5"/>
    </sheetView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</row>
    <row r="3" spans="1:6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</row>
    <row r="4" spans="1:6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</row>
    <row r="5" spans="1:6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</row>
    <row r="6" spans="1:6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</row>
    <row r="7" spans="1:6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</row>
    <row r="8" spans="1:6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</row>
    <row r="9" spans="1:6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</row>
    <row r="10" spans="1:6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</row>
    <row r="11" spans="1:6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</row>
    <row r="12" spans="1:6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</row>
    <row r="13" spans="1:6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</row>
    <row r="14" spans="1:6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</row>
    <row r="15" spans="1:6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</row>
    <row r="16" spans="1:6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</row>
    <row r="17" spans="1:6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</row>
    <row r="18" spans="1:6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</row>
    <row r="19" spans="1:6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</row>
    <row r="20" spans="1:6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</row>
    <row r="21" spans="1:6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</row>
    <row r="22" spans="1:6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</row>
    <row r="23" spans="1:6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</row>
    <row r="24" spans="1:6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</row>
    <row r="25" spans="1:6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</row>
    <row r="26" spans="1:6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</row>
    <row r="27" spans="1:6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</row>
    <row r="28" spans="1:6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</row>
    <row r="29" spans="1:6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</row>
    <row r="30" spans="1:6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</row>
    <row r="31" spans="1:6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</row>
    <row r="32" spans="1:6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</row>
    <row r="33" spans="1:6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</row>
    <row r="34" spans="1:6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</row>
    <row r="35" spans="1:6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</row>
    <row r="36" spans="1:6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</row>
    <row r="37" spans="1:6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</row>
    <row r="38" spans="1:6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</row>
    <row r="39" spans="1:6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</row>
    <row r="40" spans="1:6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</row>
    <row r="41" spans="1:6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</row>
    <row r="42" spans="1:6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</row>
    <row r="43" spans="1:6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</row>
    <row r="44" spans="1:6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</row>
    <row r="45" spans="1:6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</row>
    <row r="46" spans="1:6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</row>
    <row r="47" spans="1:6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</row>
    <row r="48" spans="1:6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</row>
    <row r="49" spans="1:6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</row>
    <row r="50" spans="1:6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</row>
    <row r="51" spans="1:6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</row>
    <row r="52" spans="1:6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</row>
    <row r="53" spans="1:6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</row>
    <row r="54" spans="1:6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</row>
    <row r="55" spans="1:6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</row>
    <row r="56" spans="1:6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</row>
    <row r="57" spans="1:6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</row>
    <row r="58" spans="1:6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</row>
    <row r="59" spans="1:6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</row>
    <row r="60" spans="1:6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</row>
    <row r="61" spans="1:6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</row>
    <row r="62" spans="1:6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</row>
    <row r="63" spans="1:6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</row>
    <row r="64" spans="1:6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</row>
    <row r="65" spans="1:6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</row>
    <row r="66" spans="1:6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</row>
    <row r="67" spans="1:6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</row>
    <row r="68" spans="1:6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</row>
    <row r="69" spans="1:6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</row>
    <row r="70" spans="1:6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</row>
    <row r="71" spans="1:6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</row>
    <row r="72" spans="1:6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</row>
    <row r="73" spans="1:6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</row>
    <row r="74" spans="1:6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</row>
    <row r="75" spans="1:6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</row>
    <row r="76" spans="1:6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</row>
    <row r="77" spans="1:6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</row>
    <row r="78" spans="1:6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</row>
    <row r="79" spans="1:6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</row>
    <row r="80" spans="1:6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</row>
    <row r="81" spans="1:6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</row>
    <row r="82" spans="1:6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</row>
    <row r="83" spans="1:6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</row>
    <row r="84" spans="1:6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</row>
    <row r="85" spans="1:6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</row>
    <row r="86" spans="1:6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</row>
    <row r="87" spans="1:6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</row>
    <row r="88" spans="1:6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</row>
    <row r="89" spans="1:6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</row>
    <row r="90" spans="1:6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</row>
    <row r="91" spans="1:6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</row>
    <row r="92" spans="1:6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</row>
    <row r="93" spans="1:6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</row>
    <row r="94" spans="1:6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</row>
    <row r="95" spans="1:6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</row>
    <row r="96" spans="1:6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</row>
    <row r="97" spans="1:6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</row>
    <row r="98" spans="1:6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</row>
    <row r="99" spans="1:6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</row>
    <row r="100" spans="1:6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</row>
    <row r="101" spans="1:6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</row>
    <row r="102" spans="1:6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</row>
    <row r="103" spans="1:6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</row>
    <row r="104" spans="1:6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</row>
    <row r="105" spans="1:6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</row>
    <row r="106" spans="1:6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</row>
    <row r="107" spans="1:6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</row>
    <row r="108" spans="1:6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</row>
    <row r="109" spans="1:6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</row>
    <row r="110" spans="1:6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</row>
    <row r="111" spans="1:6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</row>
    <row r="112" spans="1:6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</row>
    <row r="113" spans="1:6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2009-08-12T09:57:59Z</dcterms:created>
  <dcterms:modified xsi:type="dcterms:W3CDTF">2010-08-10T20:29:40Z</dcterms:modified>
</cp:coreProperties>
</file>